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cumentos de Fede\Municipalidad\Planillas\Paredes 2022\"/>
    </mc:Choice>
  </mc:AlternateContent>
  <xr:revisionPtr revIDLastSave="0" documentId="8_{47C035B9-9954-48DB-B5CD-82BBD37A3E05}" xr6:coauthVersionLast="47" xr6:coauthVersionMax="47" xr10:uidLastSave="{00000000-0000-0000-0000-000000000000}"/>
  <workbookProtection workbookAlgorithmName="SHA-512" workbookHashValue="PT3iqquEw5pq36H3AsZWOU5DLxGvAi/r21hOnbrYFc37DG161NjF7dT/j1ZZrXtqTJudTghFyAeESyNWK2LyQQ==" workbookSaltValue="WNHe6PfjDercih2XGbapcQ==" workbookSpinCount="100000" lockStructure="1"/>
  <bookViews>
    <workbookView xWindow="-120" yWindow="-120" windowWidth="20730" windowHeight="11160" tabRatio="728" xr2:uid="{00000000-000D-0000-FFFF-FFFF00000000}"/>
  </bookViews>
  <sheets>
    <sheet name="Planilla2" sheetId="1" r:id="rId1"/>
    <sheet name="Datos" sheetId="2" state="hidden" r:id="rId2"/>
  </sheets>
  <definedNames>
    <definedName name="Aislante">#N/A</definedName>
    <definedName name="Aislantes">#N/A</definedName>
    <definedName name="Bituminiso">#N/A</definedName>
    <definedName name="Bituminosos">#N/A</definedName>
    <definedName name="Ceramico">#N/A</definedName>
    <definedName name="Ceramicos">#N/A</definedName>
    <definedName name="Construccion">Datos!$A$193:$C$194</definedName>
    <definedName name="Constructivo">Datos!$B$193:$B$194</definedName>
    <definedName name="Constructivos">Datos!$A$193:$C$194</definedName>
    <definedName name="Hormigon">#N/A</definedName>
    <definedName name="Hormigones">#N/A</definedName>
    <definedName name="Madera">#N/A</definedName>
    <definedName name="Maderas">#N/A</definedName>
    <definedName name="MatDescrip">Datos!$B$2:$B$189</definedName>
    <definedName name="Materiales">Datos!$A$2:$D$189</definedName>
    <definedName name="Maximo">Datos!$B$201:$B$202</definedName>
    <definedName name="Maximos">Datos!$A$201:$C$202</definedName>
    <definedName name="MaximosOrientacion">#N/A</definedName>
    <definedName name="Metal">#N/A</definedName>
    <definedName name="Metales">#N/A</definedName>
    <definedName name="Mortero">#N/A</definedName>
    <definedName name="Morteros">#N/A</definedName>
    <definedName name="NumMat">#N/A</definedName>
    <definedName name="Orientacion">#N/A</definedName>
    <definedName name="Orientaciones">#N/A</definedName>
    <definedName name="Oscurecimiento">#N/A</definedName>
    <definedName name="Oscurecimientos">#N/A</definedName>
    <definedName name="Polimero">#N/A</definedName>
    <definedName name="Polimeros">#N/A</definedName>
    <definedName name="Proteccion">#N/A</definedName>
    <definedName name="Protecciones">#N/A</definedName>
    <definedName name="RestInterior">Datos!$B$197:$B$198</definedName>
    <definedName name="RestInteriores">Datos!$A$197:$C$198</definedName>
    <definedName name="Roca">#N/A</definedName>
    <definedName name="Rocas">#N/A</definedName>
    <definedName name="Rubro">#N/A</definedName>
    <definedName name="Rubros">#N/A</definedName>
    <definedName name="SupSemiTrans">#N/A</definedName>
    <definedName name="SupSemiTranss">#N/A</definedName>
    <definedName name="SupsTrans">#N/A</definedName>
    <definedName name="SupTrans">#N/A</definedName>
    <definedName name="Tablero">#N/A</definedName>
    <definedName name="Tableros">#N/A</definedName>
    <definedName name="TiposVidrios">#N/A</definedName>
    <definedName name="TipoVidrio">#N/A</definedName>
    <definedName name="Vidrio">#N/A</definedName>
    <definedName name="Vidrio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B23" i="1"/>
  <c r="B22" i="1"/>
  <c r="B21" i="1"/>
  <c r="B20" i="1"/>
  <c r="B19" i="1"/>
  <c r="B18" i="1"/>
  <c r="B17" i="1"/>
  <c r="B16" i="1"/>
  <c r="B15" i="1"/>
  <c r="B14" i="1"/>
  <c r="B13" i="1"/>
  <c r="B12" i="1"/>
  <c r="B9" i="1"/>
  <c r="E11" i="1"/>
  <c r="E24" i="1"/>
  <c r="A26" i="1"/>
  <c r="E25" i="1" l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6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Si el coeficiente aparece en color rojo está superando los máximos permitidos.
</t>
        </r>
      </text>
    </comment>
  </commentList>
</comments>
</file>

<file path=xl/sharedStrings.xml><?xml version="1.0" encoding="utf-8"?>
<sst xmlns="http://schemas.openxmlformats.org/spreadsheetml/2006/main" count="247" uniqueCount="239">
  <si>
    <t>ORDENANZA Nº 8757/11</t>
  </si>
  <si>
    <t>Nombre y Apellido del Propietario:</t>
  </si>
  <si>
    <t xml:space="preserve">Firma: </t>
  </si>
  <si>
    <t>Nombre y Apellido del Profesional:</t>
  </si>
  <si>
    <t>Inmueble: Sección:                 Manzana:               Gráfico:             S/División:              S/Parcela:</t>
  </si>
  <si>
    <t>Fecha:</t>
  </si>
  <si>
    <r>
      <t>PLANILLA 2:</t>
    </r>
    <r>
      <rPr>
        <b/>
        <sz val="9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Verificación de Transmitancia Térmica para cerramientos opacos de cada solución constructiva.</t>
    </r>
  </si>
  <si>
    <t xml:space="preserve">Descripción: </t>
  </si>
  <si>
    <t>Espesor                            e  [m]</t>
  </si>
  <si>
    <t>Conductividad        λ [W/ m K]</t>
  </si>
  <si>
    <t>Resistencia       R [m² K / W]</t>
  </si>
  <si>
    <t>Resistencia Superficial Exterior</t>
  </si>
  <si>
    <t>Resistencia Superficial Interior</t>
  </si>
  <si>
    <t xml:space="preserve"> Resistencia Térmica Total</t>
  </si>
  <si>
    <t>Transmitancia térmica K [W/m² K]</t>
  </si>
  <si>
    <r>
      <t>Aclaración:</t>
    </r>
    <r>
      <rPr>
        <sz val="9"/>
        <color indexed="8"/>
        <rFont val="Arial"/>
        <family val="2"/>
      </rPr>
      <t xml:space="preserve"> Si el valor de Transmitancia Térmica aparece en color rojo está superando los máximos permitidos.</t>
    </r>
  </si>
  <si>
    <t>Nro</t>
  </si>
  <si>
    <t>Materiales</t>
  </si>
  <si>
    <t xml:space="preserve"> λ    [W/ mK]</t>
  </si>
  <si>
    <t>R  [m².K / W]</t>
  </si>
  <si>
    <t>Aislantes térmicos - Fieltro de Lana de vidrio de 8 a 10 kg/m3</t>
  </si>
  <si>
    <t>Aislantes térmicos - Fieltro de Lana de vidrio de 11 a 14 kg/m3 (ISOVER O SIMILAR)</t>
  </si>
  <si>
    <t>Aislantes térmicos -Fieltro de  Lana de vidrio de 15 a 18 kg/m3 (ROLAC- ISOVER  O SIMILAR)</t>
  </si>
  <si>
    <t>Aislantes térmicos -Panel de Lana de vidrio de 19 a 30 kg/m3 (ISOVER, DURLOCK, ASTS O SIMILAR)</t>
  </si>
  <si>
    <t>Aislantes térmicos - Panel de Lana de vidrio de 31 a 45 kg/m3 (ISOVER, ASTS O SIMILAR)</t>
  </si>
  <si>
    <t>Aislantes térmicos - Panel de Lana de vidrio de 46 a 100 kg/m3 (ISOVER O SIMILAR)</t>
  </si>
  <si>
    <t>Aislantes térmicos - Lana mineral de 30 a 50 kg/m3 (WILLICH, ASTS, O SIMILAR)</t>
  </si>
  <si>
    <t>Aislantes térmicos - Lana mineral de 51 a 70 kg/m3 (WILLICH, ASTS O SIMILAR)</t>
  </si>
  <si>
    <t>Aislantes térmicos - Lana mineral de 71 a 150 kg/m3 (WILLICH, ASTS O SIMILAR)</t>
  </si>
  <si>
    <t>Aislantes térmicos – Plancha Poliestireno expandido de 15 kg/m3 ( ISOPOR, ASTS O SIMILAR)</t>
  </si>
  <si>
    <t>Aislantes térmicos - Plancha Poliestireno expandido de 20 kg/m3 ( ISOPOR, ASTS O SIMILAR)</t>
  </si>
  <si>
    <t>Aislantes térmicos - Plancha Poliestireno expandido de 25 kg/m3 ( ISOPOR, ASTS O SIMILAR)</t>
  </si>
  <si>
    <t>Aislantes térmicos - Plancha Poliestireno expandido de 30 kg/m3 (ISOPOR, ASTS O SIMILAR)</t>
  </si>
  <si>
    <t>Aislantes térmicos - Plancha Poliestireno expandido con partículas de grafito de 15 kg/m3 (NEOPOR O SIMILAR)</t>
  </si>
  <si>
    <t>Aislantes térmicos - Plancha Poliestireno expandido con partículas de grafito 20 kg/m3 (NEOPOR O SIMILAR)</t>
  </si>
  <si>
    <t xml:space="preserve">Aislantes térmicos - Poliestireno expandido en copos a granel </t>
  </si>
  <si>
    <t>Aislantes térmicos - Plancha Poliestireno extruido. (POLYFAN O SIMILAR)</t>
  </si>
  <si>
    <t>Aislantes térmicos – Poliuretano (PUR) espuma rígida - entre capas o placas que hacen de barrera de vapor de 30-60 kg/m3</t>
  </si>
  <si>
    <t>Aislantes térmicos – Poliuretano (PUR) espuma rígida - Placas aislantes sin protección de 30-60 kg/m3</t>
  </si>
  <si>
    <t>Aislantes térmicos – Poliuretano (PUR) espuma rígida - Proyectadas in situ, protegidas entre barreras de vapor de 30-60 kg/m3</t>
  </si>
  <si>
    <t>Aislantes térmicos – Poliuretano (PUR) espuma rígida - Proyectadas in situ, protegidas entre frenos de vapor de 30-60 kg/m3</t>
  </si>
  <si>
    <t>Camara de aire no ventilada. Entre superficies no metalicas para paredes. Esp.2 a 4 cm.</t>
  </si>
  <si>
    <t>Camara de aire no ventilada. Entre superficies no metalicas para paredes. Esp. 5 a 10 cm.</t>
  </si>
  <si>
    <t>Camara de aire no ventilada. Una o ambas superficies metalicas para paredes. Esp.2 a 4 cm</t>
  </si>
  <si>
    <t>Camara de aire no ventilada. Una o ambas superficies metalicas para paredes. Esp.5 a 10 cm</t>
  </si>
  <si>
    <t>Cerámicos - Azulejo común</t>
  </si>
  <si>
    <t>Cerámicos - Baldosa cerámica alta densidad (porcellanato)</t>
  </si>
  <si>
    <t>Cerámicos - Baldosa cerámica esmaltada (doble cocción)</t>
  </si>
  <si>
    <t>Cerámicos - Baldosa cerámica roja</t>
  </si>
  <si>
    <t>Cerámicos - Gres cerámico</t>
  </si>
  <si>
    <t>Cerámicos - Teja cerámica esmaltada (doble cocción)</t>
  </si>
  <si>
    <t>Cerámicos - Teja cerámica roja</t>
  </si>
  <si>
    <t>Hormigones - Celulares de 600 kg/m3</t>
  </si>
  <si>
    <t>Hormigones - Celulares de 800 kg/m3</t>
  </si>
  <si>
    <t>Hormigones - Celulares de 1000 kg/m3</t>
  </si>
  <si>
    <t xml:space="preserve">Hormigones - Celulares de 1200 kg/m3 </t>
  </si>
  <si>
    <t>Hormigones - Celulares de 1400 kg/m3</t>
  </si>
  <si>
    <t>Hormigones - De arcilla expandida de 700 kg/m3</t>
  </si>
  <si>
    <t>Hormigones - De arcilla expandida de 800 kg/m3</t>
  </si>
  <si>
    <t>Hormigones - De arcilla expandida de 900 kg/m3</t>
  </si>
  <si>
    <t>Hormigones - De arcilla expandida de 1000 kg/m3</t>
  </si>
  <si>
    <t>Hormigones - De arcilla expandida de 1400 kg/m3</t>
  </si>
  <si>
    <t>Hormigones - De arcilla expandida de 1600 kg/m3</t>
  </si>
  <si>
    <t>Hormigones - De cascotes de 1600 kg/m3</t>
  </si>
  <si>
    <t>Hormigones - De escoria de altos hornos</t>
  </si>
  <si>
    <t>Hormigones - De fibras celulósicas de 300 kg/m3</t>
  </si>
  <si>
    <t>Hormigones - De fibras celulósicas de 400 kg/m3</t>
  </si>
  <si>
    <t>Hormigones - De perlitas de poliestireno de 500 kg/m3</t>
  </si>
  <si>
    <t>Hormigones - De perlitas de poliestireno de 1000 kg/m3</t>
  </si>
  <si>
    <t>Hormigones - De perlitas de poliestireno de 1300 kg/m3</t>
  </si>
  <si>
    <t>Hormigones - De piedra de 1800 kg/m3</t>
  </si>
  <si>
    <t>Hormigones - De piedra de 1900 kg/m3</t>
  </si>
  <si>
    <t>Hormigones - De piedra de 2000 kg/m3</t>
  </si>
  <si>
    <t>Hormigones - De piedra de 2200 kg/m3</t>
  </si>
  <si>
    <t>Hormigones - De piedra de 2400 kg/m3</t>
  </si>
  <si>
    <t>Hormigones - De piedra de 2500 kg/m3</t>
  </si>
  <si>
    <t>Hormigones - Armado de piedra de 2500 kg/m3 con armadura de acero (H21)</t>
  </si>
  <si>
    <t>Hormigones - De vermiculita de 500 kg/m3</t>
  </si>
  <si>
    <t>Hormigones - De vermiculita de 600 kg/m3</t>
  </si>
  <si>
    <t>Ladrillos - Macizos comunes de 1600 kg/m3</t>
  </si>
  <si>
    <t>Ladrillos - Macizos comunes  de 1800 kg/m3</t>
  </si>
  <si>
    <t>Ladrillos - Macizos comunes de 2000 kg/m3</t>
  </si>
  <si>
    <t>Ladrillos - Bloques Ceramicos huecos - 8 x 18 x 33</t>
  </si>
  <si>
    <t>Ladrillos - Bloques Ceramicos huecos - 12 x 18 x 33</t>
  </si>
  <si>
    <t>Ladrillos - Bloques Ceramicos huecos - 18 x 18 x 33</t>
  </si>
  <si>
    <t>Ladrillos - Bloques Ceramicos portantes - 12 x 19 x 33</t>
  </si>
  <si>
    <t>Ladrillos - Bloques Ceramicos portantes - 18 x 19 x 33</t>
  </si>
  <si>
    <t>Ladrillos - Bloques de Hormigon - 10 x 20 x 40</t>
  </si>
  <si>
    <t>Ladrillos - Bloques de Hormigon - 14 x 20 x 40</t>
  </si>
  <si>
    <t>Ladrillos - Bloques de Hormigon - 20 x 20 x 40</t>
  </si>
  <si>
    <t>Ladrillos - Bloques de Suelo cemento macizos</t>
  </si>
  <si>
    <t>Maderas naturales - Alerce</t>
  </si>
  <si>
    <t>Maderas naturales - Arce</t>
  </si>
  <si>
    <t xml:space="preserve">Maderas naturales - Caoba </t>
  </si>
  <si>
    <t>Maderas naturales - Eucalipto</t>
  </si>
  <si>
    <t xml:space="preserve">Maderas naturales - Fresno </t>
  </si>
  <si>
    <t>Maderas naturales - Guatambú</t>
  </si>
  <si>
    <t xml:space="preserve">Maderas naturales - Haya </t>
  </si>
  <si>
    <t xml:space="preserve">Maderas naturales - Nogal </t>
  </si>
  <si>
    <t xml:space="preserve">Maderas naturales - Pino </t>
  </si>
  <si>
    <t>Maderas naturales - Roble</t>
  </si>
  <si>
    <t>Maderas naturales - Teca</t>
  </si>
  <si>
    <t>Materiales Asfalticos - Fieltro asfáltico</t>
  </si>
  <si>
    <t>Materiales Asfalticos - Membrana asfáltica</t>
  </si>
  <si>
    <t>Materiales Asfalticos - Pintura asfáltica</t>
  </si>
  <si>
    <t>Metales - Acero</t>
  </si>
  <si>
    <t>Metales - Acero inoxidable</t>
  </si>
  <si>
    <t>Metales - Aluminio</t>
  </si>
  <si>
    <t>Metales - Aluminio (aleaciones)</t>
  </si>
  <si>
    <t>Metales - Bronce</t>
  </si>
  <si>
    <t>Metales - Cobre</t>
  </si>
  <si>
    <t>Metales - Estaño</t>
  </si>
  <si>
    <t>Metales - Hierro fundido</t>
  </si>
  <si>
    <t>Metales - Latón</t>
  </si>
  <si>
    <t>Metales - Niquel</t>
  </si>
  <si>
    <t>Metales - Plomo</t>
  </si>
  <si>
    <t>Metales - Titanio</t>
  </si>
  <si>
    <t>Metales - Zinc</t>
  </si>
  <si>
    <t>Morteros- Revoque termoaislante (ISOLTECO o SIMILAR)</t>
  </si>
  <si>
    <t>Morteros - De áridos livianos - de perlita con yeso 400 kg/m3</t>
  </si>
  <si>
    <t>Morteros - De áridos livianos - de perlita con yeso 500 kg/m3</t>
  </si>
  <si>
    <t>Morteros - De áridos livianos - de perlita con yeso 600 kg/m3</t>
  </si>
  <si>
    <t>Morteros - De áridos livianos - de perlita con yeso 700 kg/m3</t>
  </si>
  <si>
    <t>Morteros - De áridos livianos - de perlita con cemento 300 kg/m3</t>
  </si>
  <si>
    <t>Morteros - De áridos livianos - de perlita con cemento 400 kg/m3</t>
  </si>
  <si>
    <t>Morteros - De áridos livianos - de perlita con cemento 500 kg/m3</t>
  </si>
  <si>
    <t>Morteros - De áridos livianos - de perlita con cemento 600 kg/m3</t>
  </si>
  <si>
    <t>Morteros - De áridos livianos - de perlita con cemento 700 kg/m3</t>
  </si>
  <si>
    <t>Morteros - De cal y arena</t>
  </si>
  <si>
    <t>Morteros - De cemento , cal y arena</t>
  </si>
  <si>
    <t xml:space="preserve">Morteros - De cemento y arena </t>
  </si>
  <si>
    <t>Morteros - De yeso</t>
  </si>
  <si>
    <t>Morteros - De yeso y arena</t>
  </si>
  <si>
    <t>Paneles autoportantes con nucleo aislante de EPSde 15 kg/m2. Espesor 5 cm (ACIER o SIMILAR)</t>
  </si>
  <si>
    <t>Paneles autoportantes con nucleo aislante de EPSde 15 kg/m2. Espesor 7.5 cm (ACIER o SIMILAR)</t>
  </si>
  <si>
    <t>Paneles autoportantes con nucleo aislante de EPSde 15 kg/m2. Espesor 10 cm (ACIER o SIMILAR)</t>
  </si>
  <si>
    <t>Paneles autoportantes con nucleo aislante de EPSde 15 kg/m2. Espesor 12.5 cm (ACIER o SIMILAR)</t>
  </si>
  <si>
    <t>Paneles autoportantes con nucleo aislante de EPSde 15 kg/m2. Espesor 15 cm (ACIER o SIMILAR)</t>
  </si>
  <si>
    <t>Paneles autoportantes con nucleo aislante de EPSde 15 kg/m2. Espesor 20 cm (ACIER o SIMILAR)</t>
  </si>
  <si>
    <t>Paneles con nucleo aislante de espuma rigida de poliuretano densidad media 40kg/m3 (CINTER o SIMILAR)</t>
  </si>
  <si>
    <t>Polímeros - Linóleo (caucho sintético)</t>
  </si>
  <si>
    <t>Polímeros - Poliamida (Nylon)</t>
  </si>
  <si>
    <t>Polímeros - Policarbonato macizo</t>
  </si>
  <si>
    <t>Polímeros - Policloruro de vinilo rígido (PVC)</t>
  </si>
  <si>
    <t>Polímeros - Polietileno alta densidad</t>
  </si>
  <si>
    <t>Polímeros - Polietileno baja densidad</t>
  </si>
  <si>
    <t>Polímeros - Polimetil metacrilato (Acrílico)</t>
  </si>
  <si>
    <t>Polímeros - Polipropileno</t>
  </si>
  <si>
    <t>Polímeros - Politetrafluoretileno (Teflon)</t>
  </si>
  <si>
    <t>Polímeros - Resina Epoxi</t>
  </si>
  <si>
    <t>Polímeros - Resina Fenólica</t>
  </si>
  <si>
    <t>Polímeros - Resina Poliester</t>
  </si>
  <si>
    <t>Rocas y suelos naturales - Arena</t>
  </si>
  <si>
    <t>Rocas y suelos naturales - Basalto</t>
  </si>
  <si>
    <t>Rocas y suelos naturales - Cuarcita</t>
  </si>
  <si>
    <t>Rocas y suelos naturales - Granito</t>
  </si>
  <si>
    <t>Rocas y suelos naturales - Mármol</t>
  </si>
  <si>
    <t>Rocas y suelos naturales - Onix</t>
  </si>
  <si>
    <t>Rocas y suelos naturales - Pizarra</t>
  </si>
  <si>
    <t>Rocas y suelos naturales - Pórfido</t>
  </si>
  <si>
    <t>Rocas y suelos naturales - Suelos arcillosos</t>
  </si>
  <si>
    <t>Rocas y suelos naturales - Suelos arenosos</t>
  </si>
  <si>
    <t>Rocas y suelos naturales - Tierra vegetal</t>
  </si>
  <si>
    <t>Rocas y suelos naturales - Travertino</t>
  </si>
  <si>
    <t>Tableros o paneles - De fibrocemento de 600 kg/m3</t>
  </si>
  <si>
    <t>Tableros o paneles - De fibrocemento de 700 kg/m3</t>
  </si>
  <si>
    <t>Tableros o paneles - De fibrocemento de 800 kg/m3</t>
  </si>
  <si>
    <t>Tableros o paneles - De fibrocemento de 1200 kg/m3</t>
  </si>
  <si>
    <t>Tableros o paneles - De fibrocemento de 1300 kg/m3</t>
  </si>
  <si>
    <t>Tableros o paneles - De fibrocemento de 1400 kg/m3</t>
  </si>
  <si>
    <t>Tableros o paneles - De fibrocemento de 1500 kg/m3</t>
  </si>
  <si>
    <t>Tableros o paneles - De fibrocemento de 1700 kg/m3</t>
  </si>
  <si>
    <t>Tableros o paneles - De fibrocemento de 1800 kg/m3</t>
  </si>
  <si>
    <t>Tableros o paneles - De fibrocemento de 2000 kg/m3</t>
  </si>
  <si>
    <t>Tableros o paneles - De madera contrachapada de 600 kg/m3</t>
  </si>
  <si>
    <t>Tableros o paneles - De madera terciada de 600 kg/m3</t>
  </si>
  <si>
    <t>Tableros o paneles - De partículas de madera aglomerada de 200 kg/m3</t>
  </si>
  <si>
    <t>Tableros o paneles - De partículas de madera aglomerada de 300 kg/m3</t>
  </si>
  <si>
    <t>Tableros o paneles - De partículas de madera aglomerada de 400 kg/m3</t>
  </si>
  <si>
    <t>Tableros o paneles - De partículas de madera aglomerada de 500 kg/m3</t>
  </si>
  <si>
    <t>Tableros o paneles - De partículas de madera aglomerada de 600 kg/m3</t>
  </si>
  <si>
    <t>Tableros o paneles - De partículas de madera aglomerada de 700 kg/m3</t>
  </si>
  <si>
    <t>Tableros o paneles - De partículas de madera aglomerada de 800 kg/m3</t>
  </si>
  <si>
    <t>Tableros o paneles - De partículas de madera aglomerada de 900 kg/m3</t>
  </si>
  <si>
    <t>Tableros o paneles - De partículas de madera aglomerada de 1000 kg/m3</t>
  </si>
  <si>
    <t>Tableros o paneles - De roca de yeso de 600 kg/m3</t>
  </si>
  <si>
    <t>Tableros o paneles - De roca de yeso de 800 kg/m3</t>
  </si>
  <si>
    <t>Tableros o paneles - De roca de yeso de 1000 kg/m3</t>
  </si>
  <si>
    <t>Tableros o paneles - De roca de yeso de 1200 kg/m3</t>
  </si>
  <si>
    <t>Tableros o paneles - De virutas de madera orientadas (OSB)</t>
  </si>
  <si>
    <t>Resistencia Superficial exterior</t>
  </si>
  <si>
    <t>Techos</t>
  </si>
  <si>
    <t>Paredes Exteriores</t>
  </si>
  <si>
    <t>Resistencia Superficial interior</t>
  </si>
  <si>
    <t>Máximos admisibles</t>
  </si>
  <si>
    <t>VALORES MÁXIMOS ADMISIBLES DE TRANSMITANCIA TERMICA (K)</t>
  </si>
  <si>
    <t>SIMBOLO</t>
  </si>
  <si>
    <t>TIPO DE ENVOLVENTE</t>
  </si>
  <si>
    <r>
      <t>W/m</t>
    </r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K</t>
    </r>
  </si>
  <si>
    <t>OBSERVACIONES</t>
  </si>
  <si>
    <t>Kt</t>
  </si>
  <si>
    <t xml:space="preserve">Techos </t>
  </si>
  <si>
    <t xml:space="preserve">Contempla valores de absortancias de la cara externa mayores a 0,80 </t>
  </si>
  <si>
    <t>según IRAM 11605 (requiere min. 5 cm espuma alta resistencia)</t>
  </si>
  <si>
    <t>Km</t>
  </si>
  <si>
    <t>Muros exteriores</t>
  </si>
  <si>
    <t xml:space="preserve">Contempla Tr según exigencias IRAM 11603 corregida en 2012 con </t>
  </si>
  <si>
    <r>
      <t>Rsi 0,25 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K/W (requiere min. 3 cm espuma alta resistencia)</t>
    </r>
  </si>
  <si>
    <t>Kv</t>
  </si>
  <si>
    <t>Ventanas</t>
  </si>
  <si>
    <t xml:space="preserve">Requiere: vidrio simple con cortina exterior - DVH - DVH con Low-e - </t>
  </si>
  <si>
    <t xml:space="preserve"> DVH con cámara de argón - TVH</t>
  </si>
  <si>
    <t>Kna</t>
  </si>
  <si>
    <t>Cerramientos lindantes a locales no acondicionados</t>
  </si>
  <si>
    <t>Corresponde a tabique de ladrillo cerámico hueco revocado espesor</t>
  </si>
  <si>
    <t xml:space="preserve"> total 20 cm (reglamentario para muro divisorio de PH)</t>
  </si>
  <si>
    <t>Kmed</t>
  </si>
  <si>
    <t>Valor medio ponderado de la envolvente (muros-ventanas)</t>
  </si>
  <si>
    <t xml:space="preserve">Para 100 % de vidriado exige: DVH 6+12+6 con Low-e int. o </t>
  </si>
  <si>
    <t>DVH 6+12+6 con cámara de argón o TVH</t>
  </si>
  <si>
    <t>Ladrillos - Bloques de Hormigon Celular Curado (Tipo LIKA o SIMILAR 660 Kg/m3)</t>
  </si>
  <si>
    <t>Camara de aire ventilada para paredes. Esp.2 a 10 cm</t>
  </si>
  <si>
    <t>Tableros o paneles - De cemento de 1330 Kg/m3 ( SUPERBOARD O SIMILAR )</t>
  </si>
  <si>
    <t>Ladrillos - De Hormigón Refractario de 900 kg/m3</t>
  </si>
  <si>
    <t>Ladrillos - Cara Vista Extrusionado de 1150 kg/m3</t>
  </si>
  <si>
    <t xml:space="preserve">Aislantes térmicos - Membrana espuma polietileno (ISOLANT O SIMILAR) </t>
  </si>
  <si>
    <t xml:space="preserve">Aislantes térmicos - Membrana espuma polietileno e=7mm (ISOLANT MULTICAPA O SIMILAR) con camara de aire e=5cm, con una o ambas superficies metálicas. </t>
  </si>
  <si>
    <r>
      <t xml:space="preserve">                          Municipalidad de Rosario 
                          Secretaría de Planeamiento
                          Programa de Construcciones Sustentables y Eficiencia Energética 
                          </t>
    </r>
    <r>
      <rPr>
        <b/>
        <sz val="9"/>
        <color indexed="8"/>
        <rFont val="Arial"/>
        <family val="2"/>
      </rPr>
      <t xml:space="preserve">Solicitud del Certificado de Aspectos Higrotérmicos y Eficiencia Energética de las Construcciones  </t>
    </r>
  </si>
  <si>
    <t>Ladrillos - Bloques de Hormigon Celular Curado en Autoclave (HCCA)  (Tipo RETAK o SIMILAR 510 kg/m3)</t>
  </si>
  <si>
    <t>Ladrillos - Bloques de Hormigon Celular Curado en Autoclave (HCCA) (Tipo AIRBLOCK o SIMILAR 580 Kg/m3)</t>
  </si>
  <si>
    <t>Hormigones - De perlitas de poliestireno de 300 kg/m3</t>
  </si>
  <si>
    <t>Vidrio monolítico incoloro</t>
  </si>
  <si>
    <t>Ladrillos - Bloques de Hormigon Celular Curado en Autoclave (HCCA) (Tipo BRIMAX o SIMILAR 507 Kg/m3)</t>
  </si>
  <si>
    <t>Ladrillos - Bloques Ceramicos huecos - 20 x 18 x 33 ( 7 cámaras )</t>
  </si>
  <si>
    <t>Ladrillos - Ladrillo Ceramico CAS</t>
  </si>
  <si>
    <t>Ladrillos - Bloques Ceramicos huecos - 20 x 18 x 33 ( 6 cámaras )</t>
  </si>
  <si>
    <t>Ladrillos - Bloques Ceramicos portantes - 20 x 19 x 33</t>
  </si>
  <si>
    <t>Ladrillos - Bloques Ceramicos huecos - 27 x 18 x 33</t>
  </si>
  <si>
    <t>Fecha última actualización: 20/09/2022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</si>
</sst>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E+00\ "/>
    <numFmt numFmtId="165" formatCode="0.000"/>
    <numFmt numFmtId="166" formatCode="0.00\ "/>
    <numFmt numFmtId="167" formatCode="[$$-2C0A]\ #,##0"/>
    <numFmt numFmtId="168" formatCode="0\ "/>
  </numFmts>
  <fonts count="36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sz val="14"/>
      <color indexed="8"/>
      <name val="Calibri"/>
      <family val="2"/>
    </font>
    <font>
      <sz val="8"/>
      <color indexed="8"/>
      <name val="Tahoma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</borders>
  <cellStyleXfs count="50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5" fillId="17" borderId="1" applyNumberFormat="0" applyAlignment="0" applyProtection="0"/>
    <xf numFmtId="0" fontId="3" fillId="18" borderId="2" applyNumberFormat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0" borderId="0" applyNumberFormat="0" applyBorder="0" applyAlignment="0" applyProtection="0"/>
    <xf numFmtId="0" fontId="2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11" fillId="0" borderId="0"/>
    <xf numFmtId="164" fontId="13" fillId="0" borderId="0"/>
    <xf numFmtId="0" fontId="34" fillId="25" borderId="4" applyNumberForma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6" fillId="0" borderId="7" applyNumberFormat="0" applyFill="0" applyAlignment="0" applyProtection="0"/>
    <xf numFmtId="0" fontId="17" fillId="0" borderId="8" applyNumberFormat="0" applyFill="0" applyAlignment="0" applyProtection="0"/>
  </cellStyleXfs>
  <cellXfs count="104">
    <xf numFmtId="0" fontId="0" fillId="0" borderId="0" xfId="0"/>
    <xf numFmtId="0" fontId="0" fillId="0" borderId="0" xfId="0" applyProtection="1">
      <protection hidden="1"/>
    </xf>
    <xf numFmtId="0" fontId="21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165" fontId="25" fillId="0" borderId="9" xfId="40" applyNumberFormat="1" applyFont="1" applyBorder="1" applyAlignment="1" applyProtection="1">
      <alignment horizontal="center" vertical="center"/>
      <protection locked="0"/>
    </xf>
    <xf numFmtId="165" fontId="25" fillId="16" borderId="9" xfId="4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165" fontId="25" fillId="0" borderId="10" xfId="40" applyNumberFormat="1" applyFont="1" applyBorder="1" applyAlignment="1" applyProtection="1">
      <alignment horizontal="center" vertical="center"/>
      <protection locked="0"/>
    </xf>
    <xf numFmtId="165" fontId="25" fillId="0" borderId="11" xfId="4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30" fillId="26" borderId="0" xfId="0" applyFont="1" applyFill="1" applyAlignment="1">
      <alignment horizontal="center"/>
    </xf>
    <xf numFmtId="0" fontId="30" fillId="26" borderId="0" xfId="0" applyFont="1" applyFill="1"/>
    <xf numFmtId="0" fontId="20" fillId="0" borderId="0" xfId="0" applyFont="1"/>
    <xf numFmtId="165" fontId="24" fillId="0" borderId="0" xfId="0" applyNumberFormat="1" applyFont="1" applyAlignment="1">
      <alignment horizontal="center"/>
    </xf>
    <xf numFmtId="0" fontId="24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5" fillId="0" borderId="0" xfId="0" applyNumberFormat="1" applyFont="1" applyAlignment="1">
      <alignment horizontal="center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30" fillId="26" borderId="12" xfId="0" applyFont="1" applyFill="1" applyBorder="1"/>
    <xf numFmtId="0" fontId="31" fillId="26" borderId="12" xfId="0" applyFont="1" applyFill="1" applyBorder="1" applyAlignment="1">
      <alignment horizontal="center"/>
    </xf>
    <xf numFmtId="164" fontId="21" fillId="0" borderId="0" xfId="4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12" xfId="0" applyFont="1" applyBorder="1"/>
    <xf numFmtId="164" fontId="25" fillId="0" borderId="0" xfId="41" applyFont="1" applyAlignment="1">
      <alignment vertical="center" wrapText="1"/>
    </xf>
    <xf numFmtId="166" fontId="25" fillId="0" borderId="0" xfId="41" applyNumberFormat="1" applyFont="1" applyAlignment="1">
      <alignment vertical="center" wrapText="1"/>
    </xf>
    <xf numFmtId="0" fontId="30" fillId="26" borderId="12" xfId="0" applyFont="1" applyFill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167" fontId="26" fillId="17" borderId="13" xfId="41" applyNumberFormat="1" applyFont="1" applyFill="1" applyBorder="1" applyAlignment="1">
      <alignment vertical="center"/>
    </xf>
    <xf numFmtId="167" fontId="26" fillId="17" borderId="12" xfId="41" applyNumberFormat="1" applyFont="1" applyFill="1" applyBorder="1" applyAlignment="1">
      <alignment vertical="center"/>
    </xf>
    <xf numFmtId="167" fontId="26" fillId="17" borderId="14" xfId="41" applyNumberFormat="1" applyFont="1" applyFill="1" applyBorder="1" applyAlignment="1">
      <alignment vertical="center"/>
    </xf>
    <xf numFmtId="164" fontId="25" fillId="0" borderId="15" xfId="41" applyFont="1" applyBorder="1" applyAlignment="1">
      <alignment vertical="center"/>
    </xf>
    <xf numFmtId="164" fontId="26" fillId="0" borderId="16" xfId="41" applyFont="1" applyBorder="1" applyAlignment="1">
      <alignment vertical="center"/>
    </xf>
    <xf numFmtId="164" fontId="26" fillId="0" borderId="17" xfId="41" applyFont="1" applyBorder="1" applyAlignment="1">
      <alignment vertical="center"/>
    </xf>
    <xf numFmtId="164" fontId="25" fillId="0" borderId="18" xfId="41" applyFont="1" applyBorder="1" applyAlignment="1">
      <alignment vertical="center"/>
    </xf>
    <xf numFmtId="164" fontId="26" fillId="0" borderId="19" xfId="41" applyFont="1" applyBorder="1" applyAlignment="1">
      <alignment vertical="center"/>
    </xf>
    <xf numFmtId="164" fontId="26" fillId="0" borderId="20" xfId="41" applyFont="1" applyBorder="1" applyAlignment="1">
      <alignment vertical="center"/>
    </xf>
    <xf numFmtId="164" fontId="25" fillId="0" borderId="16" xfId="41" applyFont="1" applyBorder="1" applyAlignment="1">
      <alignment vertical="center"/>
    </xf>
    <xf numFmtId="164" fontId="25" fillId="0" borderId="17" xfId="41" applyFont="1" applyBorder="1" applyAlignment="1">
      <alignment vertical="center"/>
    </xf>
    <xf numFmtId="164" fontId="25" fillId="0" borderId="19" xfId="41" applyFont="1" applyBorder="1" applyAlignment="1">
      <alignment vertical="center"/>
    </xf>
    <xf numFmtId="164" fontId="25" fillId="0" borderId="20" xfId="41" applyFont="1" applyBorder="1" applyAlignment="1">
      <alignment vertical="center"/>
    </xf>
    <xf numFmtId="164" fontId="25" fillId="0" borderId="0" xfId="41" applyFont="1" applyAlignment="1">
      <alignment horizontal="center" vertical="center" wrapText="1"/>
    </xf>
    <xf numFmtId="166" fontId="25" fillId="0" borderId="0" xfId="41" applyNumberFormat="1" applyFont="1" applyAlignment="1">
      <alignment horizontal="center" vertical="center" wrapText="1"/>
    </xf>
    <xf numFmtId="164" fontId="25" fillId="0" borderId="0" xfId="41" applyFont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21" xfId="0" applyFont="1" applyBorder="1" applyProtection="1">
      <protection locked="0"/>
    </xf>
    <xf numFmtId="0" fontId="20" fillId="0" borderId="22" xfId="0" applyFont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Protection="1">
      <protection locked="0"/>
    </xf>
    <xf numFmtId="0" fontId="20" fillId="0" borderId="26" xfId="0" applyFont="1" applyBorder="1" applyProtection="1">
      <protection locked="0"/>
    </xf>
    <xf numFmtId="0" fontId="20" fillId="0" borderId="27" xfId="0" applyFont="1" applyBorder="1" applyProtection="1">
      <protection locked="0"/>
    </xf>
    <xf numFmtId="0" fontId="20" fillId="0" borderId="28" xfId="0" applyFont="1" applyBorder="1" applyProtection="1">
      <protection locked="0"/>
    </xf>
    <xf numFmtId="0" fontId="26" fillId="16" borderId="9" xfId="40" applyFont="1" applyFill="1" applyBorder="1" applyAlignment="1" applyProtection="1">
      <alignment horizontal="center" vertical="center" wrapText="1"/>
      <protection hidden="1"/>
    </xf>
    <xf numFmtId="0" fontId="26" fillId="0" borderId="9" xfId="40" applyFont="1" applyBorder="1" applyAlignment="1" applyProtection="1">
      <alignment horizontal="center" vertical="center" wrapText="1"/>
      <protection hidden="1"/>
    </xf>
    <xf numFmtId="2" fontId="26" fillId="0" borderId="29" xfId="0" applyNumberFormat="1" applyFont="1" applyBorder="1" applyAlignment="1" applyProtection="1">
      <alignment horizontal="center" vertical="center" wrapText="1"/>
      <protection hidden="1"/>
    </xf>
    <xf numFmtId="0" fontId="26" fillId="0" borderId="30" xfId="40" applyFont="1" applyBorder="1" applyAlignment="1" applyProtection="1">
      <alignment horizontal="center" vertical="center" wrapText="1"/>
      <protection locked="0"/>
    </xf>
    <xf numFmtId="0" fontId="26" fillId="0" borderId="31" xfId="40" applyFont="1" applyBorder="1" applyAlignment="1" applyProtection="1">
      <alignment horizontal="center" vertical="center" wrapText="1"/>
      <protection hidden="1"/>
    </xf>
    <xf numFmtId="165" fontId="26" fillId="17" borderId="32" xfId="40" applyNumberFormat="1" applyFont="1" applyFill="1" applyBorder="1" applyAlignment="1" applyProtection="1">
      <alignment horizontal="center" vertical="center"/>
      <protection hidden="1"/>
    </xf>
    <xf numFmtId="0" fontId="25" fillId="0" borderId="30" xfId="40" applyFont="1" applyBorder="1" applyAlignment="1" applyProtection="1">
      <alignment vertical="center" wrapText="1"/>
      <protection hidden="1"/>
    </xf>
    <xf numFmtId="165" fontId="25" fillId="16" borderId="31" xfId="40" applyNumberFormat="1" applyFont="1" applyFill="1" applyBorder="1" applyAlignment="1" applyProtection="1">
      <alignment horizontal="center" vertical="center"/>
      <protection hidden="1"/>
    </xf>
    <xf numFmtId="0" fontId="25" fillId="0" borderId="33" xfId="40" applyFont="1" applyBorder="1" applyAlignment="1" applyProtection="1">
      <alignment vertical="center" wrapText="1"/>
      <protection hidden="1"/>
    </xf>
    <xf numFmtId="165" fontId="26" fillId="17" borderId="34" xfId="40" applyNumberFormat="1" applyFont="1" applyFill="1" applyBorder="1" applyAlignment="1" applyProtection="1">
      <alignment horizontal="center" vertical="center"/>
      <protection hidden="1"/>
    </xf>
    <xf numFmtId="165" fontId="26" fillId="17" borderId="35" xfId="40" applyNumberFormat="1" applyFont="1" applyFill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left" vertical="center" wrapText="1"/>
      <protection hidden="1"/>
    </xf>
    <xf numFmtId="0" fontId="20" fillId="0" borderId="37" xfId="0" applyFont="1" applyBorder="1" applyAlignment="1" applyProtection="1">
      <alignment horizontal="left" vertical="center" wrapText="1"/>
      <protection hidden="1"/>
    </xf>
    <xf numFmtId="0" fontId="20" fillId="0" borderId="38" xfId="0" applyFont="1" applyBorder="1" applyAlignment="1" applyProtection="1">
      <alignment horizontal="left" vertical="center" wrapText="1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 wrapText="1"/>
      <protection hidden="1"/>
    </xf>
    <xf numFmtId="0" fontId="22" fillId="17" borderId="42" xfId="0" applyFont="1" applyFill="1" applyBorder="1" applyAlignment="1" applyProtection="1">
      <alignment horizontal="center" vertical="center" wrapText="1"/>
      <protection hidden="1"/>
    </xf>
    <xf numFmtId="0" fontId="22" fillId="17" borderId="29" xfId="0" applyFont="1" applyFill="1" applyBorder="1" applyAlignment="1" applyProtection="1">
      <alignment horizontal="center" vertical="center" wrapText="1"/>
      <protection hidden="1"/>
    </xf>
    <xf numFmtId="0" fontId="22" fillId="17" borderId="43" xfId="0" applyFont="1" applyFill="1" applyBorder="1" applyAlignment="1" applyProtection="1">
      <alignment horizontal="center" vertical="center" wrapText="1"/>
      <protection hidden="1"/>
    </xf>
    <xf numFmtId="0" fontId="22" fillId="17" borderId="44" xfId="0" applyFont="1" applyFill="1" applyBorder="1" applyAlignment="1" applyProtection="1">
      <alignment horizontal="center" vertical="center" wrapText="1"/>
      <protection hidden="1"/>
    </xf>
    <xf numFmtId="0" fontId="22" fillId="17" borderId="45" xfId="0" applyFont="1" applyFill="1" applyBorder="1" applyAlignment="1" applyProtection="1">
      <alignment horizontal="center" vertical="center" wrapText="1"/>
      <protection hidden="1"/>
    </xf>
    <xf numFmtId="0" fontId="22" fillId="17" borderId="46" xfId="0" applyFont="1" applyFill="1" applyBorder="1" applyAlignment="1" applyProtection="1">
      <alignment horizontal="center" vertical="center" wrapText="1"/>
      <protection hidden="1"/>
    </xf>
    <xf numFmtId="0" fontId="35" fillId="0" borderId="47" xfId="40" applyFont="1" applyBorder="1" applyAlignment="1" applyProtection="1">
      <alignment horizontal="center" vertical="center"/>
      <protection hidden="1"/>
    </xf>
    <xf numFmtId="0" fontId="35" fillId="0" borderId="48" xfId="40" applyFont="1" applyBorder="1" applyAlignment="1" applyProtection="1">
      <alignment horizontal="center" vertical="center"/>
      <protection hidden="1"/>
    </xf>
    <xf numFmtId="0" fontId="35" fillId="0" borderId="49" xfId="40" applyFont="1" applyBorder="1" applyAlignment="1" applyProtection="1">
      <alignment horizontal="center" vertical="center"/>
      <protection hidden="1"/>
    </xf>
    <xf numFmtId="0" fontId="26" fillId="17" borderId="30" xfId="40" applyFont="1" applyFill="1" applyBorder="1" applyAlignment="1" applyProtection="1">
      <alignment horizontal="right" vertical="center"/>
      <protection hidden="1"/>
    </xf>
    <xf numFmtId="0" fontId="26" fillId="17" borderId="9" xfId="40" applyFont="1" applyFill="1" applyBorder="1" applyAlignment="1" applyProtection="1">
      <alignment horizontal="right" vertical="center"/>
      <protection hidden="1"/>
    </xf>
    <xf numFmtId="0" fontId="26" fillId="17" borderId="50" xfId="40" applyFont="1" applyFill="1" applyBorder="1" applyAlignment="1" applyProtection="1">
      <alignment horizontal="right" vertical="center"/>
      <protection hidden="1"/>
    </xf>
    <xf numFmtId="0" fontId="26" fillId="17" borderId="51" xfId="40" applyFont="1" applyFill="1" applyBorder="1" applyAlignment="1" applyProtection="1">
      <alignment horizontal="right" vertical="center"/>
      <protection hidden="1"/>
    </xf>
    <xf numFmtId="0" fontId="26" fillId="0" borderId="52" xfId="40" applyFont="1" applyBorder="1" applyAlignment="1" applyProtection="1">
      <alignment horizontal="right"/>
      <protection hidden="1"/>
    </xf>
    <xf numFmtId="0" fontId="26" fillId="0" borderId="53" xfId="40" applyFont="1" applyBorder="1" applyAlignment="1" applyProtection="1">
      <alignment horizontal="right"/>
      <protection hidden="1"/>
    </xf>
    <xf numFmtId="164" fontId="21" fillId="0" borderId="10" xfId="41" applyFont="1" applyBorder="1" applyAlignment="1">
      <alignment horizontal="center" vertical="center" wrapText="1"/>
    </xf>
    <xf numFmtId="168" fontId="21" fillId="0" borderId="10" xfId="41" applyNumberFormat="1" applyFont="1" applyBorder="1" applyAlignment="1">
      <alignment horizontal="center" vertical="center" wrapText="1"/>
    </xf>
    <xf numFmtId="164" fontId="26" fillId="0" borderId="10" xfId="41" applyFont="1" applyBorder="1" applyAlignment="1">
      <alignment vertical="center" wrapText="1"/>
    </xf>
    <xf numFmtId="0" fontId="26" fillId="0" borderId="10" xfId="41" applyNumberFormat="1" applyFont="1" applyBorder="1" applyAlignment="1">
      <alignment horizontal="center" vertical="center" wrapText="1"/>
    </xf>
    <xf numFmtId="164" fontId="25" fillId="0" borderId="10" xfId="41" applyFont="1" applyBorder="1" applyAlignment="1">
      <alignment vertical="center" wrapText="1"/>
    </xf>
    <xf numFmtId="166" fontId="25" fillId="0" borderId="10" xfId="41" applyNumberFormat="1" applyFont="1" applyBorder="1" applyAlignment="1">
      <alignment horizontal="center" vertical="center" wrapText="1"/>
    </xf>
    <xf numFmtId="164" fontId="26" fillId="0" borderId="10" xfId="41" applyFont="1" applyBorder="1" applyAlignment="1">
      <alignment horizontal="center" vertical="center" wrapText="1"/>
    </xf>
    <xf numFmtId="164" fontId="25" fillId="0" borderId="10" xfId="41" applyFont="1" applyBorder="1" applyAlignment="1">
      <alignment horizontal="lef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/N" xfId="19" xr:uid="{00000000-0005-0000-0000-000012000000}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K No Verifica" xfId="32" xr:uid="{00000000-0005-0000-0000-00001F000000}"/>
    <cellStyle name="K VER" xfId="33" xr:uid="{00000000-0005-0000-0000-000020000000}"/>
    <cellStyle name="K Verifica" xfId="34" xr:uid="{00000000-0005-0000-0000-000021000000}"/>
    <cellStyle name="Keco" xfId="35" xr:uid="{00000000-0005-0000-0000-000022000000}"/>
    <cellStyle name="Kmin" xfId="36" xr:uid="{00000000-0005-0000-0000-000023000000}"/>
    <cellStyle name="Krec" xfId="37" xr:uid="{00000000-0005-0000-0000-000024000000}"/>
    <cellStyle name="Negrita" xfId="38" xr:uid="{00000000-0005-0000-0000-000025000000}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as" xfId="42" builtinId="10" customBuiltin="1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1"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5" dropStyle="combo" dx="22" fmlaLink="$A$12" fmlaRange="Datos!$B$2:$B$189" noThreeD="1" sel="188" val="65"/>
</file>

<file path=xl/ctrlProps/ctrlProp10.xml><?xml version="1.0" encoding="utf-8"?>
<formControlPr xmlns="http://schemas.microsoft.com/office/spreadsheetml/2009/9/main" objectType="Drop" dropLines="25" dropStyle="combo" dx="22" fmlaLink="$A$21" fmlaRange="Datos!$B$2:$B$189" noThreeD="1" sel="188" val="175"/>
</file>

<file path=xl/ctrlProps/ctrlProp11.xml><?xml version="1.0" encoding="utf-8"?>
<formControlPr xmlns="http://schemas.microsoft.com/office/spreadsheetml/2009/9/main" objectType="Drop" dropLines="25" dropStyle="combo" dx="22" fmlaLink="$A$22" fmlaRange="Datos!$B$2:$B$189" noThreeD="1" sel="188" val="175"/>
</file>

<file path=xl/ctrlProps/ctrlProp12.xml><?xml version="1.0" encoding="utf-8"?>
<formControlPr xmlns="http://schemas.microsoft.com/office/spreadsheetml/2009/9/main" objectType="Drop" dropLines="25" dropStyle="combo" dx="22" fmlaLink="$A$23" fmlaRange="Datos!$B$2:$B$189" noThreeD="1" sel="188" val="175"/>
</file>

<file path=xl/ctrlProps/ctrlProp2.xml><?xml version="1.0" encoding="utf-8"?>
<formControlPr xmlns="http://schemas.microsoft.com/office/spreadsheetml/2009/9/main" objectType="Drop" dropLines="25" dropStyle="combo" dx="22" fmlaLink="$A$13" fmlaRange="Datos!$B$2:$B$189" noThreeD="1" sel="188" val="163"/>
</file>

<file path=xl/ctrlProps/ctrlProp3.xml><?xml version="1.0" encoding="utf-8"?>
<formControlPr xmlns="http://schemas.microsoft.com/office/spreadsheetml/2009/9/main" objectType="Drop" dropLines="25" dropStyle="combo" dx="22" fmlaLink="$A$14" fmlaRange="Datos!$B$2:$B$189" noThreeD="1" sel="188" val="163"/>
</file>

<file path=xl/ctrlProps/ctrlProp4.xml><?xml version="1.0" encoding="utf-8"?>
<formControlPr xmlns="http://schemas.microsoft.com/office/spreadsheetml/2009/9/main" objectType="Drop" dropLines="25" dropStyle="combo" dx="22" fmlaLink="$A$15" fmlaRange="Datos!$B$2:$B$189" noThreeD="1" sel="188" val="163"/>
</file>

<file path=xl/ctrlProps/ctrlProp5.xml><?xml version="1.0" encoding="utf-8"?>
<formControlPr xmlns="http://schemas.microsoft.com/office/spreadsheetml/2009/9/main" objectType="Drop" dropLines="25" dropStyle="combo" dx="22" fmlaLink="$A$16" fmlaRange="Datos!$B$2:$B$189" noThreeD="1" sel="188" val="161"/>
</file>

<file path=xl/ctrlProps/ctrlProp6.xml><?xml version="1.0" encoding="utf-8"?>
<formControlPr xmlns="http://schemas.microsoft.com/office/spreadsheetml/2009/9/main" objectType="Drop" dropLines="25" dropStyle="combo" dx="22" fmlaLink="$A$17" fmlaRange="Datos!$B$2:$B$189" noThreeD="1" sel="188" val="161"/>
</file>

<file path=xl/ctrlProps/ctrlProp7.xml><?xml version="1.0" encoding="utf-8"?>
<formControlPr xmlns="http://schemas.microsoft.com/office/spreadsheetml/2009/9/main" objectType="Drop" dropLines="25" dropStyle="combo" dx="22" fmlaLink="$A$18" fmlaRange="Datos!$B$2:$B$189" noThreeD="1" sel="188" val="161"/>
</file>

<file path=xl/ctrlProps/ctrlProp8.xml><?xml version="1.0" encoding="utf-8"?>
<formControlPr xmlns="http://schemas.microsoft.com/office/spreadsheetml/2009/9/main" objectType="Drop" dropLines="25" dropStyle="combo" dx="22" fmlaLink="$A$19" fmlaRange="Datos!$B$2:$B$189" noThreeD="1" sel="188" val="175"/>
</file>

<file path=xl/ctrlProps/ctrlProp9.xml><?xml version="1.0" encoding="utf-8"?>
<formControlPr xmlns="http://schemas.microsoft.com/office/spreadsheetml/2009/9/main" objectType="Drop" dropLines="25" dropStyle="combo" dx="22" fmlaLink="$A$20" fmlaRange="Datos!$B$2:$B$189" noThreeD="1" sel="188" val="16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228600</xdr:rowOff>
        </xdr:from>
        <xdr:to>
          <xdr:col>2</xdr:col>
          <xdr:colOff>19050</xdr:colOff>
          <xdr:row>12</xdr:row>
          <xdr:rowOff>0</xdr:rowOff>
        </xdr:to>
        <xdr:sp macro="" textlink="">
          <xdr:nvSpPr>
            <xdr:cNvPr id="1026" name="Solicitud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0</xdr:rowOff>
        </xdr:from>
        <xdr:to>
          <xdr:col>2</xdr:col>
          <xdr:colOff>19050</xdr:colOff>
          <xdr:row>13</xdr:row>
          <xdr:rowOff>9525</xdr:rowOff>
        </xdr:to>
        <xdr:sp macro="" textlink="">
          <xdr:nvSpPr>
            <xdr:cNvPr id="1047" name="Solicitud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228600</xdr:rowOff>
        </xdr:from>
        <xdr:to>
          <xdr:col>2</xdr:col>
          <xdr:colOff>9525</xdr:colOff>
          <xdr:row>14</xdr:row>
          <xdr:rowOff>0</xdr:rowOff>
        </xdr:to>
        <xdr:sp macro="" textlink="">
          <xdr:nvSpPr>
            <xdr:cNvPr id="1048" name="Solicitud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228600</xdr:rowOff>
        </xdr:from>
        <xdr:to>
          <xdr:col>2</xdr:col>
          <xdr:colOff>9525</xdr:colOff>
          <xdr:row>15</xdr:row>
          <xdr:rowOff>0</xdr:rowOff>
        </xdr:to>
        <xdr:sp macro="" textlink="">
          <xdr:nvSpPr>
            <xdr:cNvPr id="1049" name="Solicitud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228600</xdr:rowOff>
        </xdr:from>
        <xdr:to>
          <xdr:col>2</xdr:col>
          <xdr:colOff>9525</xdr:colOff>
          <xdr:row>16</xdr:row>
          <xdr:rowOff>0</xdr:rowOff>
        </xdr:to>
        <xdr:sp macro="" textlink="">
          <xdr:nvSpPr>
            <xdr:cNvPr id="1050" name="Solicitud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15</xdr:row>
          <xdr:rowOff>219075</xdr:rowOff>
        </xdr:from>
        <xdr:to>
          <xdr:col>2</xdr:col>
          <xdr:colOff>9525</xdr:colOff>
          <xdr:row>16</xdr:row>
          <xdr:rowOff>228600</xdr:rowOff>
        </xdr:to>
        <xdr:sp macro="" textlink="">
          <xdr:nvSpPr>
            <xdr:cNvPr id="1051" name="Solicitud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752475</xdr:colOff>
          <xdr:row>16</xdr:row>
          <xdr:rowOff>228600</xdr:rowOff>
        </xdr:from>
        <xdr:to>
          <xdr:col>2</xdr:col>
          <xdr:colOff>9525</xdr:colOff>
          <xdr:row>18</xdr:row>
          <xdr:rowOff>0</xdr:rowOff>
        </xdr:to>
        <xdr:sp macro="" textlink="">
          <xdr:nvSpPr>
            <xdr:cNvPr id="1052" name="Solicitud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219075</xdr:rowOff>
        </xdr:from>
        <xdr:to>
          <xdr:col>2</xdr:col>
          <xdr:colOff>9525</xdr:colOff>
          <xdr:row>18</xdr:row>
          <xdr:rowOff>228600</xdr:rowOff>
        </xdr:to>
        <xdr:sp macro="" textlink="">
          <xdr:nvSpPr>
            <xdr:cNvPr id="1053" name="Solicitud1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228600</xdr:rowOff>
        </xdr:from>
        <xdr:to>
          <xdr:col>2</xdr:col>
          <xdr:colOff>9525</xdr:colOff>
          <xdr:row>20</xdr:row>
          <xdr:rowOff>0</xdr:rowOff>
        </xdr:to>
        <xdr:sp macro="" textlink="">
          <xdr:nvSpPr>
            <xdr:cNvPr id="1054" name="Solicitud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228600</xdr:rowOff>
        </xdr:from>
        <xdr:to>
          <xdr:col>2</xdr:col>
          <xdr:colOff>9525</xdr:colOff>
          <xdr:row>21</xdr:row>
          <xdr:rowOff>0</xdr:rowOff>
        </xdr:to>
        <xdr:sp macro="" textlink="">
          <xdr:nvSpPr>
            <xdr:cNvPr id="1055" name="Solicitud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752475</xdr:colOff>
          <xdr:row>20</xdr:row>
          <xdr:rowOff>228600</xdr:rowOff>
        </xdr:from>
        <xdr:to>
          <xdr:col>2</xdr:col>
          <xdr:colOff>9525</xdr:colOff>
          <xdr:row>22</xdr:row>
          <xdr:rowOff>0</xdr:rowOff>
        </xdr:to>
        <xdr:sp macro="" textlink="">
          <xdr:nvSpPr>
            <xdr:cNvPr id="1056" name="Solicitud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21</xdr:row>
          <xdr:rowOff>228600</xdr:rowOff>
        </xdr:from>
        <xdr:to>
          <xdr:col>2</xdr:col>
          <xdr:colOff>9525</xdr:colOff>
          <xdr:row>23</xdr:row>
          <xdr:rowOff>0</xdr:rowOff>
        </xdr:to>
        <xdr:sp macro="" textlink="">
          <xdr:nvSpPr>
            <xdr:cNvPr id="1057" name="Solicitud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142875</xdr:colOff>
      <xdr:row>0</xdr:row>
      <xdr:rowOff>47625</xdr:rowOff>
    </xdr:from>
    <xdr:to>
      <xdr:col>1</xdr:col>
      <xdr:colOff>590550</xdr:colOff>
      <xdr:row>2</xdr:row>
      <xdr:rowOff>171450</xdr:rowOff>
    </xdr:to>
    <xdr:pic>
      <xdr:nvPicPr>
        <xdr:cNvPr id="1160" name="Picture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4476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topLeftCell="B10" workbookViewId="0">
      <selection activeCell="B34" sqref="B34"/>
    </sheetView>
  </sheetViews>
  <sheetFormatPr baseColWidth="10" defaultRowHeight="15" x14ac:dyDescent="0.25"/>
  <cols>
    <col min="1" max="1" width="6.28515625" style="1" hidden="1" customWidth="1"/>
    <col min="2" max="2" width="118.5703125" style="1" customWidth="1"/>
    <col min="3" max="3" width="9.28515625" style="1" customWidth="1"/>
    <col min="4" max="4" width="13" style="1" customWidth="1"/>
    <col min="5" max="5" width="11.42578125" style="1" customWidth="1"/>
    <col min="6" max="6" width="12.7109375" style="1" customWidth="1"/>
    <col min="7" max="16384" width="11.42578125" style="1"/>
  </cols>
  <sheetData>
    <row r="1" spans="1:13" ht="18.95" customHeight="1" x14ac:dyDescent="0.25">
      <c r="B1" s="73" t="s">
        <v>227</v>
      </c>
      <c r="C1" s="76" t="s">
        <v>0</v>
      </c>
      <c r="D1" s="76"/>
      <c r="E1" s="77"/>
      <c r="F1" s="53"/>
      <c r="G1" s="3"/>
    </row>
    <row r="2" spans="1:13" ht="18.95" customHeight="1" x14ac:dyDescent="0.25">
      <c r="B2" s="74"/>
      <c r="C2" s="78"/>
      <c r="D2" s="78"/>
      <c r="E2" s="79"/>
      <c r="F2" s="53"/>
      <c r="G2" s="3"/>
    </row>
    <row r="3" spans="1:13" ht="18.95" customHeight="1" x14ac:dyDescent="0.25">
      <c r="B3" s="75"/>
      <c r="C3" s="78"/>
      <c r="D3" s="78"/>
      <c r="E3" s="79"/>
      <c r="F3" s="4"/>
      <c r="G3" s="3"/>
    </row>
    <row r="4" spans="1:13" ht="18.95" customHeight="1" x14ac:dyDescent="0.25">
      <c r="B4" s="54" t="s">
        <v>1</v>
      </c>
      <c r="C4" s="55" t="s">
        <v>2</v>
      </c>
      <c r="D4" s="56"/>
      <c r="E4" s="57"/>
      <c r="F4" s="4"/>
      <c r="G4" s="3"/>
    </row>
    <row r="5" spans="1:13" ht="18.95" customHeight="1" x14ac:dyDescent="0.25">
      <c r="B5" s="54" t="s">
        <v>3</v>
      </c>
      <c r="C5" s="55" t="s">
        <v>2</v>
      </c>
      <c r="D5" s="56"/>
      <c r="E5" s="57"/>
      <c r="F5" s="4"/>
      <c r="G5" s="3"/>
    </row>
    <row r="6" spans="1:13" ht="18.95" customHeight="1" thickBot="1" x14ac:dyDescent="0.3">
      <c r="B6" s="58" t="s">
        <v>4</v>
      </c>
      <c r="C6" s="59" t="s">
        <v>5</v>
      </c>
      <c r="D6" s="60"/>
      <c r="E6" s="61"/>
      <c r="F6" s="4"/>
      <c r="G6" s="3"/>
    </row>
    <row r="7" spans="1:13" ht="14.25" customHeight="1" thickBot="1" x14ac:dyDescent="0.3">
      <c r="B7" s="81" t="s">
        <v>6</v>
      </c>
      <c r="C7" s="82"/>
      <c r="D7" s="82"/>
      <c r="E7" s="83"/>
      <c r="F7" s="5"/>
      <c r="G7" s="5"/>
      <c r="H7" s="6"/>
      <c r="I7" s="6"/>
      <c r="J7" s="6"/>
      <c r="K7" s="6"/>
      <c r="L7" s="6"/>
      <c r="M7" s="6"/>
    </row>
    <row r="8" spans="1:13" ht="14.25" customHeight="1" thickBot="1" x14ac:dyDescent="0.3">
      <c r="B8" s="84"/>
      <c r="C8" s="85"/>
      <c r="D8" s="85"/>
      <c r="E8" s="86"/>
      <c r="F8" s="5"/>
      <c r="G8" s="5"/>
      <c r="H8" s="6"/>
      <c r="I8" s="6"/>
      <c r="J8" s="6"/>
      <c r="K8" s="6"/>
      <c r="L8" s="6"/>
      <c r="M8" s="6"/>
    </row>
    <row r="9" spans="1:13" ht="27.95" customHeight="1" thickBot="1" x14ac:dyDescent="0.3">
      <c r="A9" s="7">
        <v>2</v>
      </c>
      <c r="B9" s="87" t="str">
        <f>IF(OR(A9="",A9&gt;3),"",VLOOKUP(A9,Constructivos,2,FALSE))</f>
        <v>Paredes Exteriores</v>
      </c>
      <c r="C9" s="88"/>
      <c r="D9" s="88"/>
      <c r="E9" s="89"/>
      <c r="F9" s="3"/>
      <c r="G9" s="3"/>
    </row>
    <row r="10" spans="1:13" ht="31.5" customHeight="1" x14ac:dyDescent="0.25">
      <c r="A10" s="8"/>
      <c r="B10" s="65" t="s">
        <v>7</v>
      </c>
      <c r="C10" s="62" t="s">
        <v>8</v>
      </c>
      <c r="D10" s="63" t="s">
        <v>9</v>
      </c>
      <c r="E10" s="66" t="s">
        <v>10</v>
      </c>
      <c r="F10" s="3"/>
      <c r="G10" s="3"/>
    </row>
    <row r="11" spans="1:13" ht="18.95" customHeight="1" x14ac:dyDescent="0.25">
      <c r="A11" s="7">
        <v>62</v>
      </c>
      <c r="B11" s="90" t="s">
        <v>11</v>
      </c>
      <c r="C11" s="91"/>
      <c r="D11" s="91"/>
      <c r="E11" s="67">
        <f>IF(OR(A9="",A9&gt;3),"",VLOOKUP(A9,Constructivos,3,FALSE))</f>
        <v>0.04</v>
      </c>
      <c r="F11" s="3"/>
      <c r="G11" s="3"/>
    </row>
    <row r="12" spans="1:13" s="12" customFormat="1" ht="18.95" customHeight="1" x14ac:dyDescent="0.3">
      <c r="A12" s="9">
        <v>188</v>
      </c>
      <c r="B12" s="68" t="str">
        <f>IF(OR(A12="",A12&gt;Datos!A187),"",VLOOKUP(A12,Materiales,2,FALSE))</f>
        <v/>
      </c>
      <c r="C12" s="10"/>
      <c r="D12" s="11" t="str">
        <f>IF(OR(A12="",A12&gt;Datos!A188,VLOOKUP(A12,Materiales,4,FALSE)&lt;&gt;0),"",VLOOKUP(A12,Materiales,3,FALSE))</f>
        <v/>
      </c>
      <c r="E12" s="69" t="str">
        <f>IF(IF(OR(A12="",A12&gt;Datos!A188),"",VLOOKUP(A12,Materiales,4,FALSE))&lt;&gt;"",VLOOKUP(A12,Materiales,4,FALSE),IF(OR(D12="",D12=0),"",C12/D12))</f>
        <v/>
      </c>
      <c r="F12" s="3"/>
      <c r="G12" s="3"/>
    </row>
    <row r="13" spans="1:13" s="12" customFormat="1" ht="18.95" customHeight="1" x14ac:dyDescent="0.3">
      <c r="A13" s="9">
        <v>188</v>
      </c>
      <c r="B13" s="68" t="str">
        <f>IF(OR(A13="",A13&gt;Datos!A187),"",VLOOKUP(A13,Materiales,2,FALSE))</f>
        <v/>
      </c>
      <c r="C13" s="13"/>
      <c r="D13" s="11" t="str">
        <f>IF(OR(A13="",A13&gt;Datos!A188,VLOOKUP(A13,Materiales,4,FALSE)&lt;&gt;0),"",VLOOKUP(A13,Materiales,3,FALSE))</f>
        <v/>
      </c>
      <c r="E13" s="69" t="str">
        <f>IF(IF(OR(A13="",A13&gt;Datos!A188),"",VLOOKUP(A13,Materiales,4,FALSE))&lt;&gt;"",VLOOKUP(A13,Materiales,4,FALSE),IF(OR(D13="",D13=0),"",C13/D13))</f>
        <v/>
      </c>
      <c r="F13" s="3"/>
      <c r="G13" s="3"/>
    </row>
    <row r="14" spans="1:13" s="12" customFormat="1" ht="18.95" customHeight="1" x14ac:dyDescent="0.3">
      <c r="A14" s="9">
        <v>188</v>
      </c>
      <c r="B14" s="68" t="str">
        <f>IF(OR(A14="",A14&gt;Datos!A187),"",VLOOKUP(A14,Materiales,2,FALSE))</f>
        <v/>
      </c>
      <c r="C14" s="13"/>
      <c r="D14" s="11" t="str">
        <f>IF(OR(A14="",A14&gt;Datos!A188,VLOOKUP(A14,Materiales,4,FALSE)&lt;&gt;0),"",VLOOKUP(A14,Materiales,3,FALSE))</f>
        <v/>
      </c>
      <c r="E14" s="69" t="str">
        <f>IF(IF(OR(A14="",A14&gt;Datos!A188),"",VLOOKUP(A14,Materiales,4,FALSE))&lt;&gt;"",VLOOKUP(A14,Materiales,4,FALSE),IF(OR(D14="",D14=0),"",C14/D14))</f>
        <v/>
      </c>
      <c r="F14" s="3"/>
      <c r="G14" s="3"/>
    </row>
    <row r="15" spans="1:13" s="12" customFormat="1" ht="18.95" customHeight="1" x14ac:dyDescent="0.3">
      <c r="A15" s="9">
        <v>188</v>
      </c>
      <c r="B15" s="68" t="str">
        <f>IF(OR(A15="",A15&gt;Datos!A187),"",VLOOKUP(A15,Materiales,2,FALSE))</f>
        <v/>
      </c>
      <c r="C15" s="13"/>
      <c r="D15" s="11" t="str">
        <f>IF(OR(A15="",A15&gt;Datos!A188,VLOOKUP(A15,Materiales,4,FALSE)&lt;&gt;0),"",VLOOKUP(A15,Materiales,3,FALSE))</f>
        <v/>
      </c>
      <c r="E15" s="69" t="str">
        <f>IF(IF(OR(A15="",A15&gt;Datos!A188),"",VLOOKUP(A15,Materiales,4,FALSE))&lt;&gt;"",VLOOKUP(A15,Materiales,4,FALSE),IF(OR(D15="",D15=0),"",C15/D15))</f>
        <v/>
      </c>
      <c r="F15" s="3"/>
      <c r="G15" s="3"/>
    </row>
    <row r="16" spans="1:13" s="12" customFormat="1" ht="18.95" customHeight="1" x14ac:dyDescent="0.3">
      <c r="A16" s="9">
        <v>188</v>
      </c>
      <c r="B16" s="68" t="str">
        <f>IF(OR(A16="",A16&gt;Datos!A187),"",VLOOKUP(A16,Materiales,2,FALSE))</f>
        <v/>
      </c>
      <c r="C16" s="13"/>
      <c r="D16" s="11" t="str">
        <f>IF(OR(A16="",A16&gt;Datos!A188,VLOOKUP(A16,Materiales,4,FALSE)&lt;&gt;0),"",VLOOKUP(A16,Materiales,3,FALSE))</f>
        <v/>
      </c>
      <c r="E16" s="69" t="str">
        <f>IF(IF(OR(A16="",A16&gt;Datos!A188),"",VLOOKUP(A16,Materiales,4,FALSE))&lt;&gt;"",VLOOKUP(A16,Materiales,4,FALSE),IF(OR(D16="",D16=0),"",C16/D16))</f>
        <v/>
      </c>
      <c r="F16" s="3"/>
      <c r="G16" s="3"/>
    </row>
    <row r="17" spans="1:7" s="12" customFormat="1" ht="18.95" customHeight="1" x14ac:dyDescent="0.3">
      <c r="A17" s="9">
        <v>188</v>
      </c>
      <c r="B17" s="68" t="str">
        <f>IF(OR(A17="",A17&gt;Datos!A187),"",VLOOKUP(A17,Materiales,2,FALSE))</f>
        <v/>
      </c>
      <c r="C17" s="13"/>
      <c r="D17" s="11" t="str">
        <f>IF(OR(A17="",A17&gt;Datos!A188,VLOOKUP(A17,Materiales,4,FALSE)&lt;&gt;0),"",VLOOKUP(A17,Materiales,3,FALSE))</f>
        <v/>
      </c>
      <c r="E17" s="69" t="str">
        <f>IF(IF(OR(A17="",A17&gt;Datos!A188),"",VLOOKUP(A17,Materiales,4,FALSE))&lt;&gt;"",VLOOKUP(A17,Materiales,4,FALSE),IF(OR(D17="",D17=0),"",C17/D17))</f>
        <v/>
      </c>
      <c r="F17" s="3"/>
      <c r="G17" s="3"/>
    </row>
    <row r="18" spans="1:7" s="12" customFormat="1" ht="18.95" customHeight="1" x14ac:dyDescent="0.3">
      <c r="A18" s="9">
        <v>188</v>
      </c>
      <c r="B18" s="68" t="str">
        <f>IF(OR(A18="",A18&gt;Datos!A187),"",VLOOKUP(A18,Materiales,2,FALSE))</f>
        <v/>
      </c>
      <c r="C18" s="13"/>
      <c r="D18" s="11" t="str">
        <f>IF(OR(A18="",A18&gt;Datos!A188,VLOOKUP(A18,Materiales,4,FALSE)&lt;&gt;0),"",VLOOKUP(A18,Materiales,3,FALSE))</f>
        <v/>
      </c>
      <c r="E18" s="69" t="str">
        <f>IF(IF(OR(A18="",A18&gt;Datos!A188),"",VLOOKUP(A18,Materiales,4,FALSE))&lt;&gt;"",VLOOKUP(A18,Materiales,4,FALSE),IF(OR(D18="",D18=0),"",C18/D18))</f>
        <v/>
      </c>
      <c r="F18" s="3"/>
      <c r="G18" s="3"/>
    </row>
    <row r="19" spans="1:7" s="12" customFormat="1" ht="18.95" customHeight="1" x14ac:dyDescent="0.3">
      <c r="A19" s="9">
        <v>188</v>
      </c>
      <c r="B19" s="68" t="str">
        <f>IF(OR(A19="",A19&gt;Datos!A187),"",VLOOKUP(A19,Materiales,2,FALSE))</f>
        <v/>
      </c>
      <c r="C19" s="13"/>
      <c r="D19" s="11" t="str">
        <f>IF(OR(A19="",A19&gt;Datos!A188,VLOOKUP(A19,Materiales,4,FALSE)&lt;&gt;0),"",VLOOKUP(A19,Materiales,3,FALSE))</f>
        <v/>
      </c>
      <c r="E19" s="69" t="str">
        <f>IF(IF(OR(A19="",A19&gt;Datos!A188),"",VLOOKUP(A19,Materiales,4,FALSE))&lt;&gt;"",VLOOKUP(A19,Materiales,4,FALSE),IF(OR(D19="",D19=0),"",C19/D19))</f>
        <v/>
      </c>
      <c r="F19" s="3"/>
      <c r="G19" s="3"/>
    </row>
    <row r="20" spans="1:7" s="12" customFormat="1" ht="18.95" customHeight="1" x14ac:dyDescent="0.3">
      <c r="A20" s="9">
        <v>188</v>
      </c>
      <c r="B20" s="68" t="str">
        <f>IF(OR(A20="",A20&gt;Datos!A187),"",VLOOKUP(A20,Materiales,2,FALSE))</f>
        <v/>
      </c>
      <c r="C20" s="13"/>
      <c r="D20" s="11" t="str">
        <f>IF(OR(A20="",A20&gt;Datos!A188,VLOOKUP(A20,Materiales,4,FALSE)&lt;&gt;0),"",VLOOKUP(A20,Materiales,3,FALSE))</f>
        <v/>
      </c>
      <c r="E20" s="69" t="str">
        <f>IF(IF(OR(A20="",A20&gt;Datos!A188),"",VLOOKUP(A20,Materiales,4,FALSE))&lt;&gt;"",VLOOKUP(A20,Materiales,4,FALSE),IF(OR(D20="",D20=0),"",C20/D20))</f>
        <v/>
      </c>
      <c r="F20" s="3"/>
      <c r="G20" s="3"/>
    </row>
    <row r="21" spans="1:7" s="12" customFormat="1" ht="18.95" customHeight="1" x14ac:dyDescent="0.3">
      <c r="A21" s="9">
        <v>188</v>
      </c>
      <c r="B21" s="68" t="str">
        <f>IF(OR(A21="",A21&gt;Datos!A187),"",VLOOKUP(A21,Materiales,2,FALSE))</f>
        <v/>
      </c>
      <c r="C21" s="13"/>
      <c r="D21" s="11" t="str">
        <f>IF(OR(A21="",A21&gt;Datos!A188,VLOOKUP(A21,Materiales,4,FALSE)&lt;&gt;0),"",VLOOKUP(A21,Materiales,3,FALSE))</f>
        <v/>
      </c>
      <c r="E21" s="69" t="str">
        <f>IF(IF(OR(A21="",A21&gt;Datos!A188),"",VLOOKUP(A21,Materiales,4,FALSE))&lt;&gt;"",VLOOKUP(A21,Materiales,4,FALSE),IF(OR(D21="",D21=0),"",C21/D21))</f>
        <v/>
      </c>
      <c r="F21" s="3"/>
      <c r="G21" s="3"/>
    </row>
    <row r="22" spans="1:7" s="12" customFormat="1" ht="18.95" customHeight="1" x14ac:dyDescent="0.3">
      <c r="A22" s="9">
        <v>188</v>
      </c>
      <c r="B22" s="68" t="str">
        <f>IF(OR(A22="",A22&gt;Datos!A187),"",VLOOKUP(A22,Materiales,2,FALSE))</f>
        <v/>
      </c>
      <c r="C22" s="13"/>
      <c r="D22" s="11" t="str">
        <f>IF(OR(A22="",A22&gt;Datos!A188,VLOOKUP(A22,Materiales,4,FALSE)&lt;&gt;0),"",VLOOKUP(A22,Materiales,3,FALSE))</f>
        <v/>
      </c>
      <c r="E22" s="69" t="str">
        <f>IF(IF(OR(A22="",A22&gt;Datos!A188),"",VLOOKUP(A22,Materiales,4,FALSE))&lt;&gt;"",VLOOKUP(A22,Materiales,4,FALSE),IF(OR(D22="",D22=0),"",C22/D22))</f>
        <v/>
      </c>
      <c r="F22" s="3"/>
      <c r="G22" s="3"/>
    </row>
    <row r="23" spans="1:7" s="12" customFormat="1" ht="18.95" customHeight="1" x14ac:dyDescent="0.3">
      <c r="A23" s="9">
        <v>188</v>
      </c>
      <c r="B23" s="70" t="str">
        <f>IF(OR(A23="",A23&gt;Datos!A187),"",VLOOKUP(A23,Materiales,2,FALSE))</f>
        <v/>
      </c>
      <c r="C23" s="14"/>
      <c r="D23" s="11" t="str">
        <f>IF(OR(A23="",A23&gt;Datos!A188,VLOOKUP(A23,Materiales,4,FALSE)&lt;&gt;0),"",VLOOKUP(A23,Materiales,3,FALSE))</f>
        <v/>
      </c>
      <c r="E23" s="69" t="str">
        <f>IF(IF(OR(A23="",A23&gt;Datos!A188),"",VLOOKUP(A23,Materiales,4,FALSE))&lt;&gt;"",VLOOKUP(A23,Materiales,4,FALSE),IF(OR(D23="",D23=0),"",C23/D23))</f>
        <v/>
      </c>
      <c r="F23" s="3"/>
      <c r="G23" s="3"/>
    </row>
    <row r="24" spans="1:7" ht="18.95" customHeight="1" x14ac:dyDescent="0.25">
      <c r="A24" s="7">
        <v>62</v>
      </c>
      <c r="B24" s="92" t="s">
        <v>12</v>
      </c>
      <c r="C24" s="93"/>
      <c r="D24" s="93"/>
      <c r="E24" s="71">
        <f>IF(OR(A9="",A9&gt;3),"",VLOOKUP(A9,RestInteriores,3,FALSE))</f>
        <v>0.13</v>
      </c>
      <c r="F24" s="3"/>
      <c r="G24" s="3"/>
    </row>
    <row r="25" spans="1:7" ht="18.95" customHeight="1" thickBot="1" x14ac:dyDescent="0.3">
      <c r="A25" s="7"/>
      <c r="B25" s="94" t="s">
        <v>13</v>
      </c>
      <c r="C25" s="95"/>
      <c r="D25" s="95"/>
      <c r="E25" s="72">
        <f>ROUND(SUM(E9:E24),3)</f>
        <v>0.17</v>
      </c>
      <c r="F25" s="3"/>
      <c r="G25" s="3"/>
    </row>
    <row r="26" spans="1:7" ht="18.95" customHeight="1" thickBot="1" x14ac:dyDescent="0.3">
      <c r="A26" s="15">
        <f>IF(OR(A9="",A9&gt;3),"",ROUND(VLOOKUP(A9,Maximos,3,FALSE),2))</f>
        <v>0.74</v>
      </c>
      <c r="B26" s="80" t="s">
        <v>14</v>
      </c>
      <c r="C26" s="80"/>
      <c r="D26" s="80"/>
      <c r="E26" s="64">
        <f>ROUND(1/E25,2)</f>
        <v>5.88</v>
      </c>
      <c r="F26" s="3"/>
      <c r="G26" s="3"/>
    </row>
    <row r="27" spans="1:7" ht="18.95" customHeight="1" x14ac:dyDescent="0.25">
      <c r="B27" s="2" t="s">
        <v>15</v>
      </c>
      <c r="C27" s="3"/>
      <c r="D27" s="3"/>
      <c r="E27" s="3"/>
      <c r="F27" s="3"/>
      <c r="G27" s="3"/>
    </row>
    <row r="28" spans="1:7" x14ac:dyDescent="0.25">
      <c r="B28" s="2" t="s">
        <v>238</v>
      </c>
      <c r="C28" s="3"/>
      <c r="D28" s="3"/>
      <c r="E28" s="3"/>
    </row>
    <row r="29" spans="1:7" x14ac:dyDescent="0.25">
      <c r="B29" s="3"/>
      <c r="C29" s="3"/>
      <c r="D29" s="3"/>
      <c r="E29" s="3"/>
    </row>
    <row r="30" spans="1:7" x14ac:dyDescent="0.25">
      <c r="B30" s="3"/>
      <c r="C30" s="3"/>
      <c r="D30" s="3"/>
      <c r="E30" s="3"/>
    </row>
    <row r="31" spans="1:7" x14ac:dyDescent="0.25">
      <c r="B31" s="3"/>
      <c r="C31" s="3"/>
      <c r="D31" s="3"/>
      <c r="E31" s="3"/>
    </row>
    <row r="32" spans="1:7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</sheetData>
  <sheetProtection algorithmName="SHA-512" hashValue="byeYppVziOJVBee/XuIMDpPW0qMscpbrqDWpRJJUX0QF/bIR4GlkgCS6SJw3eEKhbuEpizJsD9VGkh5rZwBxmw==" saltValue="IurNaCXZ2RnpPPmGFtUjIw==" spinCount="100000" sheet="1" formatCells="0" formatColumns="0" formatRows="0" insertColumns="0" insertRows="0" insertHyperlinks="0" deleteColumns="0" deleteRows="0" sort="0" autoFilter="0" pivotTables="0"/>
  <mergeCells count="8">
    <mergeCell ref="B1:B3"/>
    <mergeCell ref="C1:E3"/>
    <mergeCell ref="B26:D26"/>
    <mergeCell ref="B7:E8"/>
    <mergeCell ref="B9:E9"/>
    <mergeCell ref="B11:D11"/>
    <mergeCell ref="B24:D24"/>
    <mergeCell ref="B25:D25"/>
  </mergeCells>
  <phoneticPr fontId="0" type="noConversion"/>
  <conditionalFormatting sqref="E26">
    <cfRule type="expression" dxfId="0" priority="1" stopIfTrue="1">
      <formula>IF($A$26&lt;$E$26,TRUE,FALSE)</formula>
    </cfRule>
  </conditionalFormatting>
  <pageMargins left="0.78749999999999998" right="0.78749999999999998" top="0.78749999999999998" bottom="0.78749999999999998" header="0.51180555555555551" footer="0.51180555555555551"/>
  <pageSetup paperSize="9" scale="84" firstPageNumber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olicitud1">
              <controlPr defaultSize="0" print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228600</xdr:rowOff>
                  </from>
                  <to>
                    <xdr:col>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Solicitud1">
              <controlPr defaultSize="0" print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2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Solicitud1">
              <controlPr defaultSize="0" print="0" autoFill="0" autoLine="0" autoPict="0">
                <anchor moveWithCells="1" sizeWithCells="1">
                  <from>
                    <xdr:col>1</xdr:col>
                    <xdr:colOff>0</xdr:colOff>
                    <xdr:row>12</xdr:row>
                    <xdr:rowOff>228600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Solicitud1">
              <controlPr defaultSize="0" print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228600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Solicitud1">
              <controlPr defaultSize="0" print="0" autoFill="0" autoLine="0" autoPict="0">
                <anchor moveWithCells="1" sizeWithCells="1">
                  <from>
                    <xdr:col>1</xdr:col>
                    <xdr:colOff>0</xdr:colOff>
                    <xdr:row>14</xdr:row>
                    <xdr:rowOff>228600</xdr:rowOff>
                  </from>
                  <to>
                    <xdr:col>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Solicitud1">
              <controlPr defaultSize="0" print="0" autoFill="0" autoLine="0" autoPict="0">
                <anchor moveWithCells="1" sizeWithCells="1">
                  <from>
                    <xdr:col>0</xdr:col>
                    <xdr:colOff>742950</xdr:colOff>
                    <xdr:row>15</xdr:row>
                    <xdr:rowOff>219075</xdr:rowOff>
                  </from>
                  <to>
                    <xdr:col>2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Solicitud1">
              <controlPr defaultSize="0" print="0" autoFill="0" autoLine="0" autoPict="0">
                <anchor moveWithCells="1" sizeWithCells="1">
                  <from>
                    <xdr:col>0</xdr:col>
                    <xdr:colOff>752475</xdr:colOff>
                    <xdr:row>16</xdr:row>
                    <xdr:rowOff>228600</xdr:rowOff>
                  </from>
                  <to>
                    <xdr:col>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Solicitud1">
              <controlPr defaultSize="0" print="0" autoFill="0" autoLine="0" autoPict="0">
                <anchor moveWithCells="1" sizeWithCells="1">
                  <from>
                    <xdr:col>1</xdr:col>
                    <xdr:colOff>0</xdr:colOff>
                    <xdr:row>17</xdr:row>
                    <xdr:rowOff>219075</xdr:rowOff>
                  </from>
                  <to>
                    <xdr:col>2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Solicitud1">
              <controlPr defaultSize="0" print="0" autoFill="0" autoLine="0" autoPict="0">
                <anchor moveWithCells="1" sizeWithCells="1">
                  <from>
                    <xdr:col>1</xdr:col>
                    <xdr:colOff>0</xdr:colOff>
                    <xdr:row>18</xdr:row>
                    <xdr:rowOff>228600</xdr:rowOff>
                  </from>
                  <to>
                    <xdr:col>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Solicitud1">
              <controlPr defaultSize="0" print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228600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Solicitud1">
              <controlPr defaultSize="0" print="0" autoFill="0" autoLine="0" autoPict="0">
                <anchor moveWithCells="1" sizeWithCells="1">
                  <from>
                    <xdr:col>0</xdr:col>
                    <xdr:colOff>752475</xdr:colOff>
                    <xdr:row>20</xdr:row>
                    <xdr:rowOff>228600</xdr:rowOff>
                  </from>
                  <to>
                    <xdr:col>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Solicitud1">
              <controlPr defaultSize="0" print="0" autoFill="0" autoLine="0" autoPict="0">
                <anchor moveWithCells="1" sizeWithCells="1">
                  <from>
                    <xdr:col>0</xdr:col>
                    <xdr:colOff>742950</xdr:colOff>
                    <xdr:row>21</xdr:row>
                    <xdr:rowOff>228600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H235"/>
  <sheetViews>
    <sheetView topLeftCell="A74" workbookViewId="0">
      <selection activeCell="B91" sqref="B91"/>
    </sheetView>
  </sheetViews>
  <sheetFormatPr baseColWidth="10" defaultRowHeight="15" x14ac:dyDescent="0.25"/>
  <cols>
    <col min="2" max="2" width="141" customWidth="1"/>
    <col min="3" max="3" width="12.7109375" style="16" customWidth="1"/>
    <col min="4" max="4" width="12.7109375" customWidth="1"/>
    <col min="5" max="5" width="12.42578125" customWidth="1"/>
    <col min="6" max="6" width="12.28515625" customWidth="1"/>
    <col min="7" max="7" width="12.140625" customWidth="1"/>
    <col min="8" max="8" width="13.42578125" customWidth="1"/>
    <col min="9" max="9" width="12.42578125" customWidth="1"/>
    <col min="10" max="10" width="12" customWidth="1"/>
    <col min="12" max="12" width="11.7109375" customWidth="1"/>
  </cols>
  <sheetData>
    <row r="1" spans="1:8" ht="20.100000000000001" customHeight="1" x14ac:dyDescent="0.25">
      <c r="A1" s="17" t="s">
        <v>16</v>
      </c>
      <c r="B1" s="18" t="s">
        <v>17</v>
      </c>
      <c r="C1" s="17" t="s">
        <v>18</v>
      </c>
      <c r="D1" s="17" t="s">
        <v>19</v>
      </c>
      <c r="E1" s="19"/>
      <c r="F1" s="19"/>
      <c r="G1" s="19"/>
      <c r="H1" s="19"/>
    </row>
    <row r="2" spans="1:8" x14ac:dyDescent="0.25">
      <c r="A2">
        <v>1</v>
      </c>
      <c r="B2" t="s">
        <v>20</v>
      </c>
      <c r="C2" s="20">
        <v>4.4999999999999998E-2</v>
      </c>
      <c r="D2" s="16"/>
      <c r="E2" s="19"/>
      <c r="F2" s="19"/>
      <c r="G2" s="19"/>
      <c r="H2" s="19"/>
    </row>
    <row r="3" spans="1:8" x14ac:dyDescent="0.25">
      <c r="A3">
        <v>2</v>
      </c>
      <c r="B3" t="s">
        <v>21</v>
      </c>
      <c r="C3" s="20">
        <v>4.3000000000000003E-2</v>
      </c>
      <c r="D3" s="16"/>
      <c r="E3" s="19"/>
      <c r="F3" s="19"/>
      <c r="G3" s="19"/>
      <c r="H3" s="19"/>
    </row>
    <row r="4" spans="1:8" x14ac:dyDescent="0.25">
      <c r="A4">
        <v>3</v>
      </c>
      <c r="B4" t="s">
        <v>22</v>
      </c>
      <c r="C4" s="20">
        <v>0.04</v>
      </c>
      <c r="D4" s="16"/>
      <c r="E4" s="19"/>
      <c r="F4" s="19"/>
      <c r="G4" s="19"/>
      <c r="H4" s="19"/>
    </row>
    <row r="5" spans="1:8" x14ac:dyDescent="0.25">
      <c r="A5">
        <v>4</v>
      </c>
      <c r="B5" t="s">
        <v>23</v>
      </c>
      <c r="C5" s="20">
        <v>3.6999999999999998E-2</v>
      </c>
      <c r="D5" s="16"/>
      <c r="E5" s="19"/>
      <c r="F5" s="19"/>
      <c r="G5" s="19"/>
      <c r="H5" s="19"/>
    </row>
    <row r="6" spans="1:8" x14ac:dyDescent="0.25">
      <c r="A6">
        <v>5</v>
      </c>
      <c r="B6" t="s">
        <v>24</v>
      </c>
      <c r="C6" s="20">
        <v>3.4000000000000002E-2</v>
      </c>
      <c r="D6" s="16"/>
      <c r="E6" s="19"/>
      <c r="F6" s="19"/>
      <c r="G6" s="19"/>
      <c r="H6" s="19"/>
    </row>
    <row r="7" spans="1:8" x14ac:dyDescent="0.25">
      <c r="A7">
        <v>6</v>
      </c>
      <c r="B7" t="s">
        <v>25</v>
      </c>
      <c r="C7" s="20">
        <v>3.3000000000000002E-2</v>
      </c>
      <c r="D7" s="16"/>
      <c r="E7" s="19"/>
      <c r="F7" s="19"/>
      <c r="G7" s="19"/>
      <c r="H7" s="19"/>
    </row>
    <row r="8" spans="1:8" x14ac:dyDescent="0.25">
      <c r="A8">
        <v>7</v>
      </c>
      <c r="B8" t="s">
        <v>26</v>
      </c>
      <c r="C8" s="20">
        <v>4.2000000000000003E-2</v>
      </c>
      <c r="D8" s="16"/>
      <c r="E8" s="19"/>
      <c r="F8" s="19"/>
      <c r="G8" s="19"/>
      <c r="H8" s="19"/>
    </row>
    <row r="9" spans="1:8" x14ac:dyDescent="0.25">
      <c r="A9">
        <v>8</v>
      </c>
      <c r="B9" t="s">
        <v>27</v>
      </c>
      <c r="C9" s="20">
        <v>0.04</v>
      </c>
      <c r="D9" s="16"/>
      <c r="E9" s="19"/>
      <c r="F9" s="19"/>
      <c r="G9" s="19"/>
      <c r="H9" s="19"/>
    </row>
    <row r="10" spans="1:8" x14ac:dyDescent="0.25">
      <c r="A10">
        <v>9</v>
      </c>
      <c r="B10" t="s">
        <v>28</v>
      </c>
      <c r="C10" s="20">
        <v>3.7999999999999999E-2</v>
      </c>
      <c r="D10" s="16"/>
      <c r="E10" s="19"/>
      <c r="F10" s="19"/>
      <c r="G10" s="19"/>
      <c r="H10" s="19"/>
    </row>
    <row r="11" spans="1:8" x14ac:dyDescent="0.25">
      <c r="A11">
        <v>10</v>
      </c>
      <c r="B11" s="21" t="s">
        <v>225</v>
      </c>
      <c r="C11" s="20">
        <v>4.1000000000000002E-2</v>
      </c>
      <c r="D11" s="22"/>
      <c r="E11" s="19"/>
      <c r="F11" s="19"/>
      <c r="G11" s="19"/>
      <c r="H11" s="19"/>
    </row>
    <row r="12" spans="1:8" x14ac:dyDescent="0.25">
      <c r="A12">
        <v>11</v>
      </c>
      <c r="B12" s="21" t="s">
        <v>226</v>
      </c>
      <c r="C12" s="20"/>
      <c r="D12" s="16">
        <v>1.1399999999999999</v>
      </c>
      <c r="E12" s="19"/>
      <c r="F12" s="19"/>
      <c r="G12" s="19"/>
      <c r="H12" s="19"/>
    </row>
    <row r="13" spans="1:8" x14ac:dyDescent="0.25">
      <c r="A13">
        <v>12</v>
      </c>
      <c r="B13" t="s">
        <v>29</v>
      </c>
      <c r="C13" s="20">
        <v>3.6999999999999998E-2</v>
      </c>
      <c r="D13" s="16"/>
      <c r="E13" s="19"/>
      <c r="F13" s="19"/>
      <c r="G13" s="19"/>
      <c r="H13" s="19"/>
    </row>
    <row r="14" spans="1:8" x14ac:dyDescent="0.25">
      <c r="A14">
        <v>13</v>
      </c>
      <c r="B14" t="s">
        <v>30</v>
      </c>
      <c r="C14" s="20">
        <v>3.5000000000000003E-2</v>
      </c>
      <c r="D14" s="16"/>
      <c r="E14" s="19"/>
      <c r="F14" s="19"/>
      <c r="G14" s="19"/>
      <c r="H14" s="19"/>
    </row>
    <row r="15" spans="1:8" x14ac:dyDescent="0.25">
      <c r="A15">
        <v>14</v>
      </c>
      <c r="B15" t="s">
        <v>31</v>
      </c>
      <c r="C15" s="20">
        <v>3.3000000000000002E-2</v>
      </c>
      <c r="D15" s="16"/>
      <c r="E15" s="19"/>
      <c r="F15" s="19"/>
      <c r="G15" s="19"/>
      <c r="H15" s="19"/>
    </row>
    <row r="16" spans="1:8" x14ac:dyDescent="0.25">
      <c r="A16">
        <v>15</v>
      </c>
      <c r="B16" s="21" t="s">
        <v>32</v>
      </c>
      <c r="C16" s="20">
        <v>3.2000000000000001E-2</v>
      </c>
      <c r="D16" s="22"/>
      <c r="E16" s="19"/>
      <c r="F16" s="19"/>
      <c r="G16" s="19"/>
      <c r="H16" s="19"/>
    </row>
    <row r="17" spans="1:8" x14ac:dyDescent="0.25">
      <c r="A17">
        <v>16</v>
      </c>
      <c r="B17" s="21" t="s">
        <v>33</v>
      </c>
      <c r="C17" s="20">
        <v>3.4000000000000002E-2</v>
      </c>
      <c r="D17" s="22"/>
      <c r="E17" s="19"/>
      <c r="F17" s="19"/>
      <c r="G17" s="19"/>
      <c r="H17" s="19"/>
    </row>
    <row r="18" spans="1:8" x14ac:dyDescent="0.25">
      <c r="A18">
        <v>17</v>
      </c>
      <c r="B18" s="21" t="s">
        <v>34</v>
      </c>
      <c r="C18" s="20">
        <v>3.1E-2</v>
      </c>
      <c r="D18" s="22"/>
      <c r="E18" s="19"/>
      <c r="F18" s="19"/>
      <c r="G18" s="19"/>
      <c r="H18" s="19"/>
    </row>
    <row r="19" spans="1:8" x14ac:dyDescent="0.25">
      <c r="A19">
        <v>18</v>
      </c>
      <c r="B19" s="21" t="s">
        <v>35</v>
      </c>
      <c r="C19" s="20">
        <v>0.05</v>
      </c>
      <c r="D19" s="22"/>
      <c r="E19" s="19"/>
      <c r="F19" s="19"/>
      <c r="G19" s="19"/>
      <c r="H19" s="19"/>
    </row>
    <row r="20" spans="1:8" x14ac:dyDescent="0.25">
      <c r="A20">
        <v>19</v>
      </c>
      <c r="B20" s="21" t="s">
        <v>36</v>
      </c>
      <c r="C20" s="20">
        <v>2.8000000000000001E-2</v>
      </c>
      <c r="D20" s="22"/>
      <c r="E20" s="19"/>
      <c r="F20" s="19"/>
      <c r="G20" s="19"/>
      <c r="H20" s="19"/>
    </row>
    <row r="21" spans="1:8" x14ac:dyDescent="0.25">
      <c r="A21">
        <v>20</v>
      </c>
      <c r="B21" s="21" t="s">
        <v>37</v>
      </c>
      <c r="C21" s="20">
        <v>2.4E-2</v>
      </c>
      <c r="D21" s="22"/>
      <c r="E21" s="19"/>
      <c r="F21" s="19"/>
      <c r="G21" s="19"/>
      <c r="H21" s="19"/>
    </row>
    <row r="22" spans="1:8" x14ac:dyDescent="0.25">
      <c r="A22">
        <v>21</v>
      </c>
      <c r="B22" s="21" t="s">
        <v>38</v>
      </c>
      <c r="C22" s="20">
        <v>2.7E-2</v>
      </c>
      <c r="D22" s="22"/>
      <c r="E22" s="19"/>
      <c r="F22" s="19"/>
      <c r="G22" s="19"/>
      <c r="H22" s="19"/>
    </row>
    <row r="23" spans="1:8" x14ac:dyDescent="0.25">
      <c r="A23">
        <v>22</v>
      </c>
      <c r="B23" s="21" t="s">
        <v>39</v>
      </c>
      <c r="C23" s="20">
        <v>2.1999999999999999E-2</v>
      </c>
      <c r="D23" s="22"/>
      <c r="E23" s="19"/>
      <c r="F23" s="19"/>
      <c r="G23" s="19"/>
      <c r="H23" s="19"/>
    </row>
    <row r="24" spans="1:8" x14ac:dyDescent="0.25">
      <c r="A24">
        <v>23</v>
      </c>
      <c r="B24" s="21" t="s">
        <v>40</v>
      </c>
      <c r="C24" s="20">
        <v>2.4E-2</v>
      </c>
      <c r="D24" s="22"/>
      <c r="E24" s="19"/>
      <c r="F24" s="19"/>
      <c r="G24" s="19"/>
      <c r="H24" s="19"/>
    </row>
    <row r="25" spans="1:8" x14ac:dyDescent="0.25">
      <c r="A25">
        <v>24</v>
      </c>
      <c r="B25" s="21" t="s">
        <v>41</v>
      </c>
      <c r="C25" s="20"/>
      <c r="D25" s="22">
        <v>0.16</v>
      </c>
      <c r="E25" s="19"/>
      <c r="F25" s="19"/>
      <c r="G25" s="19"/>
      <c r="H25" s="19"/>
    </row>
    <row r="26" spans="1:8" x14ac:dyDescent="0.25">
      <c r="A26">
        <v>25</v>
      </c>
      <c r="B26" s="21" t="s">
        <v>42</v>
      </c>
      <c r="C26" s="20"/>
      <c r="D26" s="22">
        <v>0.17</v>
      </c>
      <c r="E26" s="19"/>
      <c r="F26" s="19"/>
      <c r="G26" s="19"/>
      <c r="H26" s="19"/>
    </row>
    <row r="27" spans="1:8" x14ac:dyDescent="0.25">
      <c r="A27">
        <v>26</v>
      </c>
      <c r="B27" t="s">
        <v>43</v>
      </c>
      <c r="C27" s="23"/>
      <c r="D27" s="22">
        <v>0.31</v>
      </c>
      <c r="E27" s="19"/>
      <c r="F27" s="19"/>
      <c r="G27" s="19"/>
      <c r="H27" s="19"/>
    </row>
    <row r="28" spans="1:8" x14ac:dyDescent="0.25">
      <c r="A28">
        <v>27</v>
      </c>
      <c r="B28" t="s">
        <v>44</v>
      </c>
      <c r="C28" s="23"/>
      <c r="D28" s="22">
        <v>0.34</v>
      </c>
      <c r="E28" s="19"/>
      <c r="F28" s="19"/>
      <c r="G28" s="19"/>
      <c r="H28" s="19"/>
    </row>
    <row r="29" spans="1:8" x14ac:dyDescent="0.25">
      <c r="A29">
        <v>28</v>
      </c>
      <c r="B29" t="s">
        <v>221</v>
      </c>
      <c r="C29" s="23"/>
      <c r="D29" s="22">
        <v>0.13</v>
      </c>
      <c r="E29" s="19"/>
      <c r="F29" s="19"/>
      <c r="G29" s="19"/>
      <c r="H29" s="19"/>
    </row>
    <row r="30" spans="1:8" x14ac:dyDescent="0.25">
      <c r="A30">
        <v>29</v>
      </c>
      <c r="B30" t="s">
        <v>45</v>
      </c>
      <c r="C30" s="20">
        <v>1.3</v>
      </c>
      <c r="D30" s="16"/>
      <c r="E30" s="19"/>
      <c r="F30" s="19"/>
      <c r="G30" s="19"/>
      <c r="H30" s="19"/>
    </row>
    <row r="31" spans="1:8" x14ac:dyDescent="0.25">
      <c r="A31">
        <v>30</v>
      </c>
      <c r="B31" t="s">
        <v>46</v>
      </c>
      <c r="C31" s="20">
        <v>1.3</v>
      </c>
      <c r="D31" s="16"/>
      <c r="E31" s="19"/>
      <c r="F31" s="19"/>
      <c r="G31" s="19"/>
      <c r="H31" s="19"/>
    </row>
    <row r="32" spans="1:8" x14ac:dyDescent="0.25">
      <c r="A32">
        <v>31</v>
      </c>
      <c r="B32" t="s">
        <v>47</v>
      </c>
      <c r="C32" s="20">
        <v>1</v>
      </c>
      <c r="D32" s="16"/>
      <c r="E32" s="19"/>
      <c r="F32" s="19"/>
      <c r="G32" s="19"/>
      <c r="H32" s="19"/>
    </row>
    <row r="33" spans="1:8" x14ac:dyDescent="0.25">
      <c r="A33">
        <v>32</v>
      </c>
      <c r="B33" t="s">
        <v>48</v>
      </c>
      <c r="C33" s="20">
        <v>0.7</v>
      </c>
      <c r="D33" s="16"/>
      <c r="E33" s="19"/>
      <c r="F33" s="19"/>
      <c r="G33" s="19"/>
      <c r="H33" s="19"/>
    </row>
    <row r="34" spans="1:8" x14ac:dyDescent="0.25">
      <c r="A34">
        <v>33</v>
      </c>
      <c r="B34" t="s">
        <v>49</v>
      </c>
      <c r="C34" s="20">
        <v>1.9</v>
      </c>
      <c r="D34" s="16"/>
      <c r="E34" s="19"/>
      <c r="F34" s="19"/>
      <c r="G34" s="19"/>
      <c r="H34" s="19"/>
    </row>
    <row r="35" spans="1:8" x14ac:dyDescent="0.25">
      <c r="A35">
        <v>34</v>
      </c>
      <c r="B35" t="s">
        <v>50</v>
      </c>
      <c r="C35" s="20">
        <v>1</v>
      </c>
      <c r="D35" s="16"/>
      <c r="E35" s="19"/>
      <c r="F35" s="19"/>
      <c r="G35" s="19"/>
      <c r="H35" s="19"/>
    </row>
    <row r="36" spans="1:8" x14ac:dyDescent="0.25">
      <c r="A36">
        <v>35</v>
      </c>
      <c r="B36" t="s">
        <v>51</v>
      </c>
      <c r="C36" s="20">
        <v>0.76</v>
      </c>
      <c r="D36" s="16"/>
      <c r="E36" s="19"/>
      <c r="F36" s="19"/>
      <c r="G36" s="19"/>
      <c r="H36" s="19"/>
    </row>
    <row r="37" spans="1:8" x14ac:dyDescent="0.25">
      <c r="A37">
        <v>36</v>
      </c>
      <c r="B37" t="s">
        <v>52</v>
      </c>
      <c r="C37" s="20">
        <v>0.16</v>
      </c>
      <c r="D37" s="16"/>
      <c r="E37" s="19"/>
      <c r="F37" s="19"/>
      <c r="G37" s="19"/>
      <c r="H37" s="19"/>
    </row>
    <row r="38" spans="1:8" x14ac:dyDescent="0.25">
      <c r="A38">
        <v>37</v>
      </c>
      <c r="B38" t="s">
        <v>53</v>
      </c>
      <c r="C38" s="20">
        <v>0.22</v>
      </c>
      <c r="D38" s="16"/>
      <c r="E38" s="19"/>
      <c r="F38" s="19"/>
      <c r="G38" s="19"/>
      <c r="H38" s="19"/>
    </row>
    <row r="39" spans="1:8" x14ac:dyDescent="0.25">
      <c r="A39">
        <v>38</v>
      </c>
      <c r="B39" t="s">
        <v>54</v>
      </c>
      <c r="C39" s="23">
        <v>0.30000000000000004</v>
      </c>
      <c r="D39" s="22"/>
      <c r="E39" s="19"/>
      <c r="F39" s="19"/>
      <c r="G39" s="19"/>
      <c r="H39" s="19"/>
    </row>
    <row r="40" spans="1:8" x14ac:dyDescent="0.25">
      <c r="A40">
        <v>39</v>
      </c>
      <c r="B40" t="s">
        <v>55</v>
      </c>
      <c r="C40" s="23">
        <v>0.4</v>
      </c>
      <c r="D40" s="22"/>
      <c r="E40" s="19"/>
      <c r="F40" s="19"/>
      <c r="G40" s="19"/>
      <c r="H40" s="19"/>
    </row>
    <row r="41" spans="1:8" x14ac:dyDescent="0.25">
      <c r="A41">
        <v>40</v>
      </c>
      <c r="B41" t="s">
        <v>56</v>
      </c>
      <c r="C41" s="20">
        <v>0.5</v>
      </c>
      <c r="D41" s="16"/>
      <c r="E41" s="19"/>
      <c r="F41" s="19"/>
      <c r="G41" s="19"/>
      <c r="H41" s="19"/>
    </row>
    <row r="42" spans="1:8" x14ac:dyDescent="0.25">
      <c r="A42">
        <v>41</v>
      </c>
      <c r="B42" t="s">
        <v>57</v>
      </c>
      <c r="C42" s="20">
        <v>0.22</v>
      </c>
      <c r="D42" s="16"/>
      <c r="E42" s="19"/>
      <c r="F42" s="19"/>
      <c r="G42" s="19"/>
      <c r="H42" s="19"/>
    </row>
    <row r="43" spans="1:8" x14ac:dyDescent="0.25">
      <c r="A43">
        <v>42</v>
      </c>
      <c r="B43" t="s">
        <v>58</v>
      </c>
      <c r="C43" s="20">
        <v>0.28999999999999998</v>
      </c>
      <c r="D43" s="16"/>
      <c r="E43" s="19"/>
      <c r="F43" s="19"/>
      <c r="G43" s="19"/>
      <c r="H43" s="19"/>
    </row>
    <row r="44" spans="1:8" x14ac:dyDescent="0.25">
      <c r="A44">
        <v>43</v>
      </c>
      <c r="B44" t="s">
        <v>59</v>
      </c>
      <c r="C44" s="20">
        <v>0.35</v>
      </c>
      <c r="D44" s="16"/>
      <c r="E44" s="19"/>
      <c r="F44" s="19"/>
      <c r="G44" s="19"/>
      <c r="H44" s="19"/>
    </row>
    <row r="45" spans="1:8" x14ac:dyDescent="0.25">
      <c r="A45">
        <v>44</v>
      </c>
      <c r="B45" t="s">
        <v>60</v>
      </c>
      <c r="C45" s="20">
        <v>0.42</v>
      </c>
      <c r="D45" s="16"/>
      <c r="E45" s="19"/>
      <c r="F45" s="19"/>
      <c r="G45" s="19"/>
      <c r="H45" s="19"/>
    </row>
    <row r="46" spans="1:8" x14ac:dyDescent="0.25">
      <c r="A46">
        <v>45</v>
      </c>
      <c r="B46" t="s">
        <v>61</v>
      </c>
      <c r="C46" s="20">
        <v>0.57000000000000006</v>
      </c>
      <c r="D46" s="16"/>
      <c r="E46" s="19"/>
      <c r="F46" s="19"/>
      <c r="G46" s="19"/>
      <c r="H46" s="19"/>
    </row>
    <row r="47" spans="1:8" x14ac:dyDescent="0.25">
      <c r="A47">
        <v>46</v>
      </c>
      <c r="B47" t="s">
        <v>62</v>
      </c>
      <c r="C47" s="20">
        <v>0.89</v>
      </c>
      <c r="D47" s="16"/>
      <c r="E47" s="19"/>
      <c r="F47" s="19"/>
      <c r="G47" s="19"/>
      <c r="H47" s="19"/>
    </row>
    <row r="48" spans="1:8" x14ac:dyDescent="0.25">
      <c r="A48">
        <v>47</v>
      </c>
      <c r="B48" s="21" t="s">
        <v>63</v>
      </c>
      <c r="C48" s="20">
        <v>0.76</v>
      </c>
      <c r="D48" s="22"/>
      <c r="E48" s="19"/>
      <c r="F48" s="19"/>
      <c r="G48" s="19"/>
      <c r="H48" s="19"/>
    </row>
    <row r="49" spans="1:8" x14ac:dyDescent="0.25">
      <c r="A49">
        <v>48</v>
      </c>
      <c r="B49" s="21" t="s">
        <v>64</v>
      </c>
      <c r="C49" s="20">
        <v>1.4</v>
      </c>
      <c r="D49" s="22"/>
      <c r="E49" s="19"/>
      <c r="F49" s="19"/>
      <c r="G49" s="19"/>
      <c r="H49" s="19"/>
    </row>
    <row r="50" spans="1:8" x14ac:dyDescent="0.25">
      <c r="A50">
        <v>49</v>
      </c>
      <c r="B50" s="21" t="s">
        <v>65</v>
      </c>
      <c r="C50" s="20">
        <v>0.09</v>
      </c>
      <c r="D50" s="22"/>
      <c r="E50" s="19"/>
      <c r="F50" s="19"/>
      <c r="G50" s="19"/>
      <c r="H50" s="19"/>
    </row>
    <row r="51" spans="1:8" x14ac:dyDescent="0.25">
      <c r="A51">
        <v>50</v>
      </c>
      <c r="B51" s="21" t="s">
        <v>66</v>
      </c>
      <c r="C51" s="20">
        <v>0.14000000000000001</v>
      </c>
      <c r="D51" s="22"/>
      <c r="E51" s="19"/>
      <c r="F51" s="19"/>
      <c r="G51" s="19"/>
      <c r="H51" s="19"/>
    </row>
    <row r="52" spans="1:8" x14ac:dyDescent="0.25">
      <c r="A52">
        <v>51</v>
      </c>
      <c r="B52" s="21" t="s">
        <v>230</v>
      </c>
      <c r="C52" s="20">
        <v>0.09</v>
      </c>
      <c r="D52" s="22"/>
      <c r="E52" s="19"/>
      <c r="F52" s="19"/>
      <c r="G52" s="19"/>
      <c r="H52" s="19"/>
    </row>
    <row r="53" spans="1:8" x14ac:dyDescent="0.25">
      <c r="A53">
        <v>52</v>
      </c>
      <c r="B53" s="21" t="s">
        <v>67</v>
      </c>
      <c r="C53" s="20">
        <v>0.15</v>
      </c>
      <c r="D53" s="22"/>
      <c r="E53" s="19"/>
      <c r="F53" s="19"/>
      <c r="G53" s="19"/>
      <c r="H53" s="19"/>
    </row>
    <row r="54" spans="1:8" x14ac:dyDescent="0.25">
      <c r="A54">
        <v>53</v>
      </c>
      <c r="B54" s="21" t="s">
        <v>68</v>
      </c>
      <c r="C54" s="20">
        <v>0.26</v>
      </c>
      <c r="D54" s="22"/>
      <c r="E54" s="19"/>
      <c r="F54" s="19"/>
      <c r="G54" s="19"/>
      <c r="H54" s="19"/>
    </row>
    <row r="55" spans="1:8" x14ac:dyDescent="0.25">
      <c r="A55">
        <v>54</v>
      </c>
      <c r="B55" s="21" t="s">
        <v>69</v>
      </c>
      <c r="C55" s="20">
        <v>0.35</v>
      </c>
      <c r="D55" s="22"/>
      <c r="E55" s="19"/>
      <c r="F55" s="19"/>
      <c r="G55" s="19"/>
      <c r="H55" s="19"/>
    </row>
    <row r="56" spans="1:8" x14ac:dyDescent="0.25">
      <c r="A56">
        <v>55</v>
      </c>
      <c r="B56" s="21" t="s">
        <v>70</v>
      </c>
      <c r="C56" s="20">
        <v>0.97</v>
      </c>
      <c r="D56" s="22"/>
      <c r="E56" s="19"/>
      <c r="F56" s="19"/>
      <c r="G56" s="19"/>
      <c r="H56" s="19"/>
    </row>
    <row r="57" spans="1:8" x14ac:dyDescent="0.25">
      <c r="A57">
        <v>56</v>
      </c>
      <c r="B57" s="21" t="s">
        <v>71</v>
      </c>
      <c r="C57" s="20">
        <v>1.0900000000000001</v>
      </c>
      <c r="D57" s="22"/>
      <c r="E57" s="19"/>
      <c r="F57" s="19"/>
      <c r="G57" s="19"/>
      <c r="H57" s="19"/>
    </row>
    <row r="58" spans="1:8" x14ac:dyDescent="0.25">
      <c r="A58">
        <v>57</v>
      </c>
      <c r="B58" s="21" t="s">
        <v>72</v>
      </c>
      <c r="C58" s="20">
        <v>1.1599999999999999</v>
      </c>
      <c r="D58" s="22"/>
      <c r="E58" s="19"/>
      <c r="F58" s="19"/>
      <c r="G58" s="19"/>
      <c r="H58" s="19"/>
    </row>
    <row r="59" spans="1:8" x14ac:dyDescent="0.25">
      <c r="A59">
        <v>58</v>
      </c>
      <c r="B59" t="s">
        <v>73</v>
      </c>
      <c r="C59" s="20">
        <v>1.4</v>
      </c>
      <c r="D59" s="16"/>
      <c r="E59" s="19"/>
      <c r="F59" s="19"/>
      <c r="G59" s="19"/>
      <c r="H59" s="19"/>
    </row>
    <row r="60" spans="1:8" x14ac:dyDescent="0.25">
      <c r="A60">
        <v>59</v>
      </c>
      <c r="B60" t="s">
        <v>74</v>
      </c>
      <c r="C60" s="20">
        <v>1.63</v>
      </c>
      <c r="D60" s="16"/>
      <c r="E60" s="19"/>
      <c r="F60" s="19"/>
      <c r="G60" s="19"/>
      <c r="H60" s="19"/>
    </row>
    <row r="61" spans="1:8" x14ac:dyDescent="0.25">
      <c r="A61">
        <v>60</v>
      </c>
      <c r="B61" t="s">
        <v>75</v>
      </c>
      <c r="C61" s="20">
        <v>1.74</v>
      </c>
      <c r="D61" s="16"/>
      <c r="E61" s="19"/>
      <c r="F61" s="19"/>
      <c r="G61" s="19"/>
      <c r="H61" s="19"/>
    </row>
    <row r="62" spans="1:8" x14ac:dyDescent="0.25">
      <c r="A62">
        <v>61</v>
      </c>
      <c r="B62" t="s">
        <v>76</v>
      </c>
      <c r="C62" s="20">
        <v>2.2999999999999998</v>
      </c>
      <c r="D62" s="16"/>
      <c r="E62" s="19"/>
      <c r="F62" s="19"/>
      <c r="G62" s="19"/>
      <c r="H62" s="19"/>
    </row>
    <row r="63" spans="1:8" x14ac:dyDescent="0.25">
      <c r="A63">
        <v>62</v>
      </c>
      <c r="B63" t="s">
        <v>77</v>
      </c>
      <c r="C63" s="20">
        <v>0.14000000000000001</v>
      </c>
      <c r="D63" s="16"/>
      <c r="E63" s="19"/>
      <c r="F63" s="19"/>
      <c r="G63" s="19"/>
      <c r="H63" s="19"/>
    </row>
    <row r="64" spans="1:8" x14ac:dyDescent="0.25">
      <c r="A64">
        <v>63</v>
      </c>
      <c r="B64" t="s">
        <v>78</v>
      </c>
      <c r="C64" s="20">
        <v>0.16</v>
      </c>
      <c r="D64" s="16"/>
      <c r="E64" s="19"/>
      <c r="F64" s="19"/>
      <c r="G64" s="19"/>
      <c r="H64" s="19"/>
    </row>
    <row r="65" spans="1:8" x14ac:dyDescent="0.25">
      <c r="A65">
        <v>64</v>
      </c>
      <c r="B65" t="s">
        <v>79</v>
      </c>
      <c r="C65" s="20">
        <v>0.81</v>
      </c>
      <c r="D65" s="16"/>
      <c r="E65" s="19"/>
      <c r="F65" s="19"/>
      <c r="G65" s="19"/>
      <c r="H65" s="19"/>
    </row>
    <row r="66" spans="1:8" x14ac:dyDescent="0.25">
      <c r="A66">
        <v>65</v>
      </c>
      <c r="B66" t="s">
        <v>80</v>
      </c>
      <c r="C66" s="20">
        <v>0.91</v>
      </c>
      <c r="D66" s="16"/>
      <c r="E66" s="19"/>
      <c r="F66" s="19"/>
      <c r="G66" s="19"/>
      <c r="H66" s="19"/>
    </row>
    <row r="67" spans="1:8" x14ac:dyDescent="0.25">
      <c r="A67">
        <v>66</v>
      </c>
      <c r="B67" t="s">
        <v>81</v>
      </c>
      <c r="C67" s="20">
        <v>1.1000000000000001</v>
      </c>
      <c r="D67" s="16"/>
      <c r="E67" s="19"/>
      <c r="F67" s="19"/>
      <c r="G67" s="19"/>
      <c r="H67" s="19"/>
    </row>
    <row r="68" spans="1:8" x14ac:dyDescent="0.25">
      <c r="A68">
        <v>67</v>
      </c>
      <c r="B68" t="s">
        <v>224</v>
      </c>
      <c r="C68" s="20">
        <v>0.35</v>
      </c>
      <c r="D68" s="16"/>
      <c r="E68" s="19"/>
      <c r="F68" s="19"/>
      <c r="G68" s="19"/>
      <c r="H68" s="19"/>
    </row>
    <row r="69" spans="1:8" x14ac:dyDescent="0.25">
      <c r="A69">
        <v>68</v>
      </c>
      <c r="B69" t="s">
        <v>82</v>
      </c>
      <c r="C69" s="20"/>
      <c r="D69" s="16">
        <v>0.23</v>
      </c>
      <c r="E69" s="19"/>
      <c r="F69" s="19"/>
      <c r="G69" s="19"/>
      <c r="H69" s="19"/>
    </row>
    <row r="70" spans="1:8" x14ac:dyDescent="0.25">
      <c r="A70">
        <v>69</v>
      </c>
      <c r="B70" t="s">
        <v>83</v>
      </c>
      <c r="C70" s="20"/>
      <c r="D70" s="16">
        <v>0.36</v>
      </c>
      <c r="E70" s="19"/>
      <c r="F70" s="19"/>
      <c r="G70" s="19"/>
      <c r="H70" s="19"/>
    </row>
    <row r="71" spans="1:8" x14ac:dyDescent="0.25">
      <c r="A71">
        <v>70</v>
      </c>
      <c r="B71" t="s">
        <v>84</v>
      </c>
      <c r="C71" s="20"/>
      <c r="D71" s="16">
        <v>0.41</v>
      </c>
      <c r="E71" s="19"/>
      <c r="F71" s="19"/>
      <c r="G71" s="19"/>
      <c r="H71" s="19"/>
    </row>
    <row r="72" spans="1:8" x14ac:dyDescent="0.25">
      <c r="A72">
        <v>71</v>
      </c>
      <c r="B72" t="s">
        <v>237</v>
      </c>
      <c r="C72" s="20"/>
      <c r="D72" s="16">
        <v>1.56</v>
      </c>
      <c r="E72" s="19"/>
      <c r="F72" s="19"/>
      <c r="G72" s="19"/>
      <c r="H72" s="19"/>
    </row>
    <row r="73" spans="1:8" x14ac:dyDescent="0.25">
      <c r="A73">
        <v>72</v>
      </c>
      <c r="B73" t="s">
        <v>235</v>
      </c>
      <c r="C73" s="20"/>
      <c r="D73" s="16">
        <v>1.125</v>
      </c>
      <c r="E73" s="19"/>
      <c r="F73" s="19"/>
      <c r="G73" s="19"/>
      <c r="H73" s="19"/>
    </row>
    <row r="74" spans="1:8" x14ac:dyDescent="0.25">
      <c r="A74">
        <v>73</v>
      </c>
      <c r="B74" t="s">
        <v>233</v>
      </c>
      <c r="C74" s="20"/>
      <c r="D74" s="16">
        <v>1.167</v>
      </c>
      <c r="E74" s="19"/>
      <c r="F74" s="19"/>
      <c r="G74" s="19"/>
      <c r="H74" s="19"/>
    </row>
    <row r="75" spans="1:8" x14ac:dyDescent="0.25">
      <c r="A75">
        <v>74</v>
      </c>
      <c r="B75" t="s">
        <v>85</v>
      </c>
      <c r="C75" s="20"/>
      <c r="D75" s="16">
        <v>0.43</v>
      </c>
      <c r="E75" s="19"/>
      <c r="F75" s="19"/>
      <c r="G75" s="19"/>
      <c r="H75" s="19"/>
    </row>
    <row r="76" spans="1:8" x14ac:dyDescent="0.25">
      <c r="A76">
        <v>75</v>
      </c>
      <c r="B76" t="s">
        <v>86</v>
      </c>
      <c r="C76" s="20"/>
      <c r="D76" s="16">
        <v>0.46</v>
      </c>
      <c r="E76" s="19"/>
      <c r="F76" s="19"/>
      <c r="G76" s="19"/>
      <c r="H76" s="19"/>
    </row>
    <row r="77" spans="1:8" x14ac:dyDescent="0.25">
      <c r="A77">
        <v>76</v>
      </c>
      <c r="B77" t="s">
        <v>236</v>
      </c>
      <c r="C77" s="20"/>
      <c r="D77" s="16">
        <v>1.1759999999999999</v>
      </c>
      <c r="E77" s="19"/>
      <c r="F77" s="19"/>
      <c r="G77" s="19"/>
      <c r="H77" s="19"/>
    </row>
    <row r="78" spans="1:8" x14ac:dyDescent="0.25">
      <c r="A78">
        <v>77</v>
      </c>
      <c r="B78" t="s">
        <v>234</v>
      </c>
      <c r="C78" s="20">
        <v>0.46</v>
      </c>
      <c r="D78" s="16"/>
      <c r="E78" s="19"/>
      <c r="F78" s="19"/>
      <c r="G78" s="19"/>
      <c r="H78" s="19"/>
    </row>
    <row r="79" spans="1:8" x14ac:dyDescent="0.25">
      <c r="A79">
        <v>78</v>
      </c>
      <c r="B79" t="s">
        <v>87</v>
      </c>
      <c r="C79" s="20"/>
      <c r="D79" s="16">
        <v>0.17</v>
      </c>
      <c r="E79" s="19"/>
      <c r="F79" s="19"/>
      <c r="G79" s="19"/>
      <c r="H79" s="19"/>
    </row>
    <row r="80" spans="1:8" x14ac:dyDescent="0.25">
      <c r="A80">
        <v>79</v>
      </c>
      <c r="B80" t="s">
        <v>88</v>
      </c>
      <c r="C80" s="20"/>
      <c r="D80" s="16">
        <v>0.18</v>
      </c>
      <c r="E80" s="19"/>
      <c r="F80" s="19"/>
      <c r="G80" s="19"/>
      <c r="H80" s="19"/>
    </row>
    <row r="81" spans="1:8" x14ac:dyDescent="0.25">
      <c r="A81">
        <v>80</v>
      </c>
      <c r="B81" t="s">
        <v>89</v>
      </c>
      <c r="C81" s="20"/>
      <c r="D81" s="16">
        <v>0.2</v>
      </c>
      <c r="E81" s="19"/>
      <c r="F81" s="19"/>
      <c r="G81" s="19"/>
      <c r="H81" s="19"/>
    </row>
    <row r="82" spans="1:8" x14ac:dyDescent="0.25">
      <c r="A82">
        <v>81</v>
      </c>
      <c r="B82" t="s">
        <v>228</v>
      </c>
      <c r="C82" s="20">
        <v>0.12</v>
      </c>
      <c r="D82" s="16"/>
      <c r="E82" s="19"/>
      <c r="F82" s="19"/>
      <c r="G82" s="19"/>
      <c r="H82" s="19"/>
    </row>
    <row r="83" spans="1:8" x14ac:dyDescent="0.25">
      <c r="A83">
        <v>82</v>
      </c>
      <c r="B83" t="s">
        <v>229</v>
      </c>
      <c r="C83" s="20">
        <v>0.13</v>
      </c>
      <c r="D83" s="16"/>
      <c r="E83" s="19"/>
      <c r="F83" s="19"/>
      <c r="G83" s="19"/>
      <c r="H83" s="19"/>
    </row>
    <row r="84" spans="1:8" x14ac:dyDescent="0.25">
      <c r="A84">
        <v>83</v>
      </c>
      <c r="B84" t="s">
        <v>232</v>
      </c>
      <c r="C84" s="20">
        <v>0.12</v>
      </c>
      <c r="D84" s="16"/>
      <c r="E84" s="19"/>
      <c r="F84" s="19"/>
      <c r="G84" s="19"/>
      <c r="H84" s="19"/>
    </row>
    <row r="85" spans="1:8" x14ac:dyDescent="0.25">
      <c r="A85">
        <v>84</v>
      </c>
      <c r="B85" t="s">
        <v>220</v>
      </c>
      <c r="C85" s="20">
        <v>0.13500000000000001</v>
      </c>
      <c r="D85" s="16"/>
      <c r="E85" s="19"/>
      <c r="F85" s="19"/>
      <c r="G85" s="19"/>
      <c r="H85" s="19"/>
    </row>
    <row r="86" spans="1:8" x14ac:dyDescent="0.25">
      <c r="A86">
        <v>85</v>
      </c>
      <c r="B86" t="s">
        <v>90</v>
      </c>
      <c r="C86" s="20">
        <v>0.62</v>
      </c>
      <c r="D86" s="16"/>
      <c r="E86" s="19"/>
      <c r="F86" s="19"/>
      <c r="G86" s="19"/>
      <c r="H86" s="19"/>
    </row>
    <row r="87" spans="1:8" x14ac:dyDescent="0.25">
      <c r="A87">
        <v>86</v>
      </c>
      <c r="B87" t="s">
        <v>223</v>
      </c>
      <c r="C87" s="20">
        <v>0.18</v>
      </c>
      <c r="D87" s="16"/>
      <c r="E87" s="19"/>
      <c r="F87" s="19"/>
      <c r="G87" s="19"/>
      <c r="H87" s="19"/>
    </row>
    <row r="88" spans="1:8" x14ac:dyDescent="0.25">
      <c r="A88">
        <v>87</v>
      </c>
      <c r="B88" t="s">
        <v>91</v>
      </c>
      <c r="C88" s="20">
        <v>0.14000000000000001</v>
      </c>
      <c r="D88" s="16"/>
      <c r="E88" s="19"/>
      <c r="F88" s="19"/>
      <c r="G88" s="19"/>
      <c r="H88" s="19"/>
    </row>
    <row r="89" spans="1:8" x14ac:dyDescent="0.25">
      <c r="A89">
        <v>88</v>
      </c>
      <c r="B89" t="s">
        <v>92</v>
      </c>
      <c r="C89" s="20">
        <v>0.25</v>
      </c>
      <c r="D89" s="16"/>
      <c r="E89" s="19"/>
      <c r="F89" s="19"/>
      <c r="G89" s="19"/>
      <c r="H89" s="19"/>
    </row>
    <row r="90" spans="1:8" x14ac:dyDescent="0.25">
      <c r="A90">
        <v>89</v>
      </c>
      <c r="B90" t="s">
        <v>93</v>
      </c>
      <c r="C90" s="20">
        <v>0.19</v>
      </c>
      <c r="D90" s="16"/>
      <c r="E90" s="19"/>
      <c r="F90" s="19"/>
      <c r="G90" s="19"/>
      <c r="H90" s="19"/>
    </row>
    <row r="91" spans="1:8" x14ac:dyDescent="0.25">
      <c r="A91">
        <v>90</v>
      </c>
      <c r="B91" t="s">
        <v>94</v>
      </c>
      <c r="C91" s="20">
        <v>0.23</v>
      </c>
      <c r="D91" s="16"/>
      <c r="E91" s="19"/>
      <c r="F91" s="19"/>
      <c r="G91" s="19"/>
      <c r="H91" s="19"/>
    </row>
    <row r="92" spans="1:8" x14ac:dyDescent="0.25">
      <c r="A92">
        <v>91</v>
      </c>
      <c r="B92" t="s">
        <v>95</v>
      </c>
      <c r="C92" s="20">
        <v>0.21</v>
      </c>
      <c r="D92" s="16"/>
      <c r="E92" s="19"/>
      <c r="F92" s="19"/>
      <c r="G92" s="19"/>
      <c r="H92" s="19"/>
    </row>
    <row r="93" spans="1:8" x14ac:dyDescent="0.25">
      <c r="A93">
        <v>92</v>
      </c>
      <c r="B93" t="s">
        <v>96</v>
      </c>
      <c r="C93" s="20">
        <v>0.23</v>
      </c>
      <c r="D93" s="16"/>
      <c r="E93" s="19"/>
      <c r="F93" s="19"/>
      <c r="G93" s="19"/>
      <c r="H93" s="19"/>
    </row>
    <row r="94" spans="1:8" x14ac:dyDescent="0.25">
      <c r="A94">
        <v>93</v>
      </c>
      <c r="B94" t="s">
        <v>97</v>
      </c>
      <c r="C94" s="20">
        <v>0.14000000000000001</v>
      </c>
      <c r="D94" s="16"/>
      <c r="E94" s="19"/>
      <c r="F94" s="19"/>
      <c r="G94" s="19"/>
      <c r="H94" s="19"/>
    </row>
    <row r="95" spans="1:8" x14ac:dyDescent="0.25">
      <c r="A95">
        <v>94</v>
      </c>
      <c r="B95" t="s">
        <v>98</v>
      </c>
      <c r="C95" s="20">
        <v>0.27</v>
      </c>
      <c r="D95" s="16"/>
      <c r="E95" s="19"/>
      <c r="F95" s="19"/>
      <c r="G95" s="19"/>
      <c r="H95" s="19"/>
    </row>
    <row r="96" spans="1:8" x14ac:dyDescent="0.25">
      <c r="A96">
        <v>95</v>
      </c>
      <c r="B96" t="s">
        <v>99</v>
      </c>
      <c r="C96" s="20">
        <v>0.16</v>
      </c>
      <c r="D96" s="16"/>
      <c r="E96" s="19"/>
      <c r="F96" s="19"/>
      <c r="G96" s="19"/>
      <c r="H96" s="19"/>
    </row>
    <row r="97" spans="1:8" x14ac:dyDescent="0.25">
      <c r="A97">
        <v>96</v>
      </c>
      <c r="B97" t="s">
        <v>100</v>
      </c>
      <c r="C97" s="20">
        <v>0.24</v>
      </c>
      <c r="D97" s="16"/>
      <c r="E97" s="19"/>
      <c r="F97" s="19"/>
      <c r="G97" s="19"/>
      <c r="H97" s="19"/>
    </row>
    <row r="98" spans="1:8" x14ac:dyDescent="0.25">
      <c r="A98">
        <v>97</v>
      </c>
      <c r="B98" t="s">
        <v>101</v>
      </c>
      <c r="C98" s="20">
        <v>0.21</v>
      </c>
      <c r="D98" s="16"/>
      <c r="E98" s="19"/>
      <c r="F98" s="19"/>
      <c r="G98" s="19"/>
      <c r="H98" s="19"/>
    </row>
    <row r="99" spans="1:8" x14ac:dyDescent="0.25">
      <c r="A99">
        <v>98</v>
      </c>
      <c r="B99" t="s">
        <v>102</v>
      </c>
      <c r="C99" s="20">
        <v>0.17</v>
      </c>
      <c r="D99" s="16"/>
      <c r="E99" s="19"/>
      <c r="F99" s="19"/>
      <c r="G99" s="19"/>
      <c r="H99" s="19"/>
    </row>
    <row r="100" spans="1:8" x14ac:dyDescent="0.25">
      <c r="A100">
        <v>99</v>
      </c>
      <c r="B100" t="s">
        <v>103</v>
      </c>
      <c r="C100" s="20">
        <v>0.7</v>
      </c>
      <c r="D100" s="16"/>
      <c r="E100" s="19"/>
      <c r="F100" s="19"/>
      <c r="G100" s="19"/>
      <c r="H100" s="19"/>
    </row>
    <row r="101" spans="1:8" x14ac:dyDescent="0.25">
      <c r="A101">
        <v>100</v>
      </c>
      <c r="B101" t="s">
        <v>104</v>
      </c>
      <c r="C101" s="20">
        <v>0.23</v>
      </c>
      <c r="D101" s="16"/>
      <c r="E101" s="19"/>
      <c r="F101" s="19"/>
      <c r="G101" s="19"/>
      <c r="H101" s="19"/>
    </row>
    <row r="102" spans="1:8" x14ac:dyDescent="0.25">
      <c r="A102">
        <v>101</v>
      </c>
      <c r="B102" t="s">
        <v>105</v>
      </c>
      <c r="C102" s="20">
        <v>58</v>
      </c>
      <c r="D102" s="16"/>
      <c r="E102" s="19"/>
      <c r="F102" s="19"/>
      <c r="G102" s="19"/>
      <c r="H102" s="19"/>
    </row>
    <row r="103" spans="1:8" x14ac:dyDescent="0.25">
      <c r="A103">
        <v>102</v>
      </c>
      <c r="B103" t="s">
        <v>106</v>
      </c>
      <c r="C103" s="20">
        <v>17</v>
      </c>
      <c r="D103" s="16"/>
      <c r="E103" s="19"/>
      <c r="F103" s="19"/>
      <c r="G103" s="19"/>
      <c r="H103" s="19"/>
    </row>
    <row r="104" spans="1:8" x14ac:dyDescent="0.25">
      <c r="A104">
        <v>103</v>
      </c>
      <c r="B104" t="s">
        <v>107</v>
      </c>
      <c r="C104" s="20">
        <v>204</v>
      </c>
      <c r="D104" s="16"/>
      <c r="E104" s="19"/>
      <c r="F104" s="19"/>
      <c r="G104" s="19"/>
      <c r="H104" s="19"/>
    </row>
    <row r="105" spans="1:8" x14ac:dyDescent="0.25">
      <c r="A105">
        <v>104</v>
      </c>
      <c r="B105" t="s">
        <v>108</v>
      </c>
      <c r="C105" s="20">
        <v>160</v>
      </c>
      <c r="D105" s="16"/>
      <c r="E105" s="19"/>
      <c r="F105" s="19"/>
      <c r="G105" s="19"/>
      <c r="H105" s="19"/>
    </row>
    <row r="106" spans="1:8" x14ac:dyDescent="0.25">
      <c r="A106">
        <v>105</v>
      </c>
      <c r="B106" t="s">
        <v>109</v>
      </c>
      <c r="C106" s="20">
        <v>42</v>
      </c>
      <c r="D106" s="16"/>
      <c r="E106" s="19"/>
      <c r="F106" s="19"/>
      <c r="G106" s="19"/>
      <c r="H106" s="19"/>
    </row>
    <row r="107" spans="1:8" x14ac:dyDescent="0.25">
      <c r="A107">
        <v>106</v>
      </c>
      <c r="B107" t="s">
        <v>110</v>
      </c>
      <c r="C107" s="20">
        <v>384</v>
      </c>
      <c r="D107" s="16"/>
      <c r="E107" s="19"/>
      <c r="F107" s="19"/>
      <c r="G107" s="19"/>
      <c r="H107" s="19"/>
    </row>
    <row r="108" spans="1:8" x14ac:dyDescent="0.25">
      <c r="A108">
        <v>107</v>
      </c>
      <c r="B108" t="s">
        <v>111</v>
      </c>
      <c r="C108" s="20">
        <v>66.599999999999994</v>
      </c>
      <c r="D108" s="16"/>
      <c r="E108" s="19"/>
      <c r="F108" s="19"/>
      <c r="G108" s="19"/>
      <c r="H108" s="19"/>
    </row>
    <row r="109" spans="1:8" x14ac:dyDescent="0.25">
      <c r="A109">
        <v>108</v>
      </c>
      <c r="B109" t="s">
        <v>112</v>
      </c>
      <c r="C109" s="20">
        <v>50</v>
      </c>
      <c r="D109" s="16"/>
      <c r="E109" s="19"/>
      <c r="F109" s="19"/>
      <c r="G109" s="19"/>
      <c r="H109" s="19"/>
    </row>
    <row r="110" spans="1:8" x14ac:dyDescent="0.25">
      <c r="A110">
        <v>109</v>
      </c>
      <c r="B110" t="s">
        <v>113</v>
      </c>
      <c r="C110" s="20">
        <v>110</v>
      </c>
      <c r="D110" s="16"/>
      <c r="E110" s="19"/>
      <c r="F110" s="19"/>
      <c r="G110" s="19"/>
      <c r="H110" s="19"/>
    </row>
    <row r="111" spans="1:8" x14ac:dyDescent="0.25">
      <c r="A111">
        <v>110</v>
      </c>
      <c r="B111" t="s">
        <v>114</v>
      </c>
      <c r="C111" s="20">
        <v>90.7</v>
      </c>
      <c r="D111" s="16"/>
      <c r="E111" s="19"/>
      <c r="F111" s="19"/>
      <c r="G111" s="19"/>
      <c r="H111" s="19"/>
    </row>
    <row r="112" spans="1:8" x14ac:dyDescent="0.25">
      <c r="A112">
        <v>111</v>
      </c>
      <c r="B112" t="s">
        <v>115</v>
      </c>
      <c r="C112" s="20">
        <v>35</v>
      </c>
      <c r="D112" s="16"/>
      <c r="E112" s="19"/>
      <c r="F112" s="19"/>
      <c r="G112" s="19"/>
      <c r="H112" s="19"/>
    </row>
    <row r="113" spans="1:8" x14ac:dyDescent="0.25">
      <c r="A113">
        <v>112</v>
      </c>
      <c r="B113" t="s">
        <v>116</v>
      </c>
      <c r="C113" s="20">
        <v>21.9</v>
      </c>
      <c r="D113" s="16"/>
      <c r="E113" s="19"/>
      <c r="F113" s="19"/>
      <c r="G113" s="19"/>
      <c r="H113" s="19"/>
    </row>
    <row r="114" spans="1:8" x14ac:dyDescent="0.25">
      <c r="A114">
        <v>113</v>
      </c>
      <c r="B114" t="s">
        <v>117</v>
      </c>
      <c r="C114" s="20">
        <v>110</v>
      </c>
      <c r="D114" s="16"/>
      <c r="E114" s="19"/>
      <c r="F114" s="19"/>
      <c r="G114" s="19"/>
      <c r="H114" s="19"/>
    </row>
    <row r="115" spans="1:8" x14ac:dyDescent="0.25">
      <c r="A115">
        <v>114</v>
      </c>
      <c r="B115" t="s">
        <v>118</v>
      </c>
      <c r="C115" s="20">
        <v>7.5999999999999998E-2</v>
      </c>
      <c r="D115" s="16"/>
      <c r="E115" s="19"/>
      <c r="F115" s="19"/>
      <c r="G115" s="19"/>
      <c r="H115" s="19"/>
    </row>
    <row r="116" spans="1:8" x14ac:dyDescent="0.25">
      <c r="A116">
        <v>115</v>
      </c>
      <c r="B116" t="s">
        <v>119</v>
      </c>
      <c r="C116" s="20">
        <v>0.1</v>
      </c>
      <c r="D116" s="16"/>
      <c r="E116" s="19"/>
      <c r="F116" s="19"/>
      <c r="G116" s="19"/>
      <c r="H116" s="19"/>
    </row>
    <row r="117" spans="1:8" x14ac:dyDescent="0.25">
      <c r="A117">
        <v>116</v>
      </c>
      <c r="B117" t="s">
        <v>120</v>
      </c>
      <c r="C117" s="20">
        <v>0.12</v>
      </c>
      <c r="D117" s="16"/>
      <c r="E117" s="19"/>
      <c r="F117" s="19"/>
      <c r="G117" s="19"/>
      <c r="H117" s="19"/>
    </row>
    <row r="118" spans="1:8" x14ac:dyDescent="0.25">
      <c r="A118">
        <v>117</v>
      </c>
      <c r="B118" t="s">
        <v>121</v>
      </c>
      <c r="C118" s="20">
        <v>0.14000000000000001</v>
      </c>
      <c r="D118" s="16"/>
      <c r="E118" s="19"/>
      <c r="F118" s="19"/>
      <c r="G118" s="19"/>
      <c r="H118" s="19"/>
    </row>
    <row r="119" spans="1:8" x14ac:dyDescent="0.25">
      <c r="A119">
        <v>118</v>
      </c>
      <c r="B119" t="s">
        <v>122</v>
      </c>
      <c r="C119" s="20">
        <v>0.18</v>
      </c>
      <c r="D119" s="16"/>
      <c r="E119" s="19"/>
      <c r="F119" s="19"/>
      <c r="G119" s="19"/>
      <c r="H119" s="19"/>
    </row>
    <row r="120" spans="1:8" x14ac:dyDescent="0.25">
      <c r="A120">
        <v>119</v>
      </c>
      <c r="B120" t="s">
        <v>123</v>
      </c>
      <c r="C120" s="20">
        <v>8.7999999999999995E-2</v>
      </c>
      <c r="D120" s="16"/>
      <c r="E120" s="19"/>
      <c r="F120" s="19"/>
      <c r="G120" s="19"/>
      <c r="H120" s="19"/>
    </row>
    <row r="121" spans="1:8" x14ac:dyDescent="0.25">
      <c r="A121">
        <v>120</v>
      </c>
      <c r="B121" t="s">
        <v>124</v>
      </c>
      <c r="C121" s="20">
        <v>9.2999999999999999E-2</v>
      </c>
      <c r="D121" s="16"/>
      <c r="E121" s="19"/>
      <c r="F121" s="19"/>
      <c r="G121" s="19"/>
      <c r="H121" s="19"/>
    </row>
    <row r="122" spans="1:8" x14ac:dyDescent="0.25">
      <c r="A122">
        <v>121</v>
      </c>
      <c r="B122" t="s">
        <v>125</v>
      </c>
      <c r="C122" s="20">
        <v>0.12</v>
      </c>
      <c r="D122" s="16"/>
      <c r="E122" s="19"/>
      <c r="F122" s="19"/>
      <c r="G122" s="19"/>
      <c r="H122" s="19"/>
    </row>
    <row r="123" spans="1:8" x14ac:dyDescent="0.25">
      <c r="A123">
        <v>122</v>
      </c>
      <c r="B123" t="s">
        <v>126</v>
      </c>
      <c r="C123" s="20">
        <v>0.14000000000000001</v>
      </c>
      <c r="D123" s="16"/>
      <c r="E123" s="19"/>
      <c r="F123" s="19"/>
      <c r="G123" s="19"/>
      <c r="H123" s="19"/>
    </row>
    <row r="124" spans="1:8" x14ac:dyDescent="0.25">
      <c r="A124">
        <v>123</v>
      </c>
      <c r="B124" t="s">
        <v>127</v>
      </c>
      <c r="C124" s="20">
        <v>0.18</v>
      </c>
      <c r="D124" s="16"/>
      <c r="E124" s="19"/>
      <c r="F124" s="19"/>
      <c r="G124" s="19"/>
      <c r="H124" s="19"/>
    </row>
    <row r="125" spans="1:8" x14ac:dyDescent="0.25">
      <c r="A125">
        <v>124</v>
      </c>
      <c r="B125" t="s">
        <v>128</v>
      </c>
      <c r="C125" s="20">
        <v>0.7</v>
      </c>
      <c r="D125" s="16"/>
      <c r="E125" s="19"/>
      <c r="F125" s="19"/>
      <c r="G125" s="19"/>
      <c r="H125" s="19"/>
    </row>
    <row r="126" spans="1:8" x14ac:dyDescent="0.25">
      <c r="A126">
        <v>125</v>
      </c>
      <c r="B126" t="s">
        <v>129</v>
      </c>
      <c r="C126" s="20">
        <v>0.93</v>
      </c>
      <c r="D126" s="16"/>
      <c r="E126" s="19"/>
      <c r="F126" s="19"/>
      <c r="G126" s="19"/>
      <c r="H126" s="19"/>
    </row>
    <row r="127" spans="1:8" x14ac:dyDescent="0.25">
      <c r="A127">
        <v>126</v>
      </c>
      <c r="B127" s="21" t="s">
        <v>130</v>
      </c>
      <c r="C127" s="20">
        <v>1.1599999999999999</v>
      </c>
      <c r="D127" s="16"/>
      <c r="E127" s="19"/>
      <c r="F127" s="19"/>
      <c r="G127" s="19"/>
      <c r="H127" s="19"/>
    </row>
    <row r="128" spans="1:8" x14ac:dyDescent="0.25">
      <c r="A128">
        <v>127</v>
      </c>
      <c r="B128" t="s">
        <v>131</v>
      </c>
      <c r="C128" s="20">
        <v>0.57000000000000006</v>
      </c>
      <c r="D128" s="16"/>
      <c r="E128" s="19"/>
      <c r="F128" s="19"/>
      <c r="G128" s="19"/>
      <c r="H128" s="19"/>
    </row>
    <row r="129" spans="1:8" x14ac:dyDescent="0.25">
      <c r="A129">
        <v>128</v>
      </c>
      <c r="B129" t="s">
        <v>132</v>
      </c>
      <c r="C129" s="20">
        <v>0.65</v>
      </c>
      <c r="D129" s="16"/>
      <c r="E129" s="19"/>
      <c r="F129" s="19"/>
      <c r="G129" s="19"/>
      <c r="H129" s="19"/>
    </row>
    <row r="130" spans="1:8" x14ac:dyDescent="0.25">
      <c r="A130">
        <v>129</v>
      </c>
      <c r="B130" t="s">
        <v>133</v>
      </c>
      <c r="C130" s="20"/>
      <c r="D130" s="16">
        <v>1.35</v>
      </c>
      <c r="E130" s="19"/>
      <c r="F130" s="19"/>
      <c r="G130" s="19"/>
      <c r="H130" s="19"/>
    </row>
    <row r="131" spans="1:8" x14ac:dyDescent="0.25">
      <c r="A131">
        <v>130</v>
      </c>
      <c r="B131" t="s">
        <v>134</v>
      </c>
      <c r="C131" s="20"/>
      <c r="D131" s="16">
        <v>1.89</v>
      </c>
      <c r="E131" s="19"/>
      <c r="F131" s="19"/>
      <c r="G131" s="19"/>
      <c r="H131" s="19"/>
    </row>
    <row r="132" spans="1:8" x14ac:dyDescent="0.25">
      <c r="A132">
        <v>131</v>
      </c>
      <c r="B132" t="s">
        <v>135</v>
      </c>
      <c r="C132" s="20"/>
      <c r="D132" s="16">
        <v>2.7</v>
      </c>
      <c r="E132" s="19"/>
      <c r="F132" s="19"/>
      <c r="G132" s="19"/>
      <c r="H132" s="19"/>
    </row>
    <row r="133" spans="1:8" x14ac:dyDescent="0.25">
      <c r="A133">
        <v>132</v>
      </c>
      <c r="B133" t="s">
        <v>136</v>
      </c>
      <c r="C133" s="20"/>
      <c r="D133" s="16">
        <v>3.24</v>
      </c>
      <c r="E133" s="19"/>
      <c r="F133" s="19"/>
      <c r="G133" s="19"/>
      <c r="H133" s="19"/>
    </row>
    <row r="134" spans="1:8" x14ac:dyDescent="0.25">
      <c r="A134">
        <v>133</v>
      </c>
      <c r="B134" t="s">
        <v>137</v>
      </c>
      <c r="C134" s="20"/>
      <c r="D134" s="16">
        <v>3.78</v>
      </c>
      <c r="E134" s="19"/>
      <c r="F134" s="19"/>
      <c r="G134" s="19"/>
      <c r="H134" s="19"/>
    </row>
    <row r="135" spans="1:8" x14ac:dyDescent="0.25">
      <c r="A135">
        <v>134</v>
      </c>
      <c r="B135" t="s">
        <v>138</v>
      </c>
      <c r="C135" s="20"/>
      <c r="D135" s="16">
        <v>5.41</v>
      </c>
      <c r="E135" s="19"/>
      <c r="F135" s="19"/>
      <c r="G135" s="19"/>
      <c r="H135" s="19"/>
    </row>
    <row r="136" spans="1:8" x14ac:dyDescent="0.25">
      <c r="A136">
        <v>135</v>
      </c>
      <c r="B136" t="s">
        <v>139</v>
      </c>
      <c r="C136" s="20">
        <v>2.1999999999999999E-2</v>
      </c>
      <c r="D136" s="16"/>
      <c r="E136" s="19"/>
      <c r="F136" s="19"/>
      <c r="G136" s="19"/>
      <c r="H136" s="19"/>
    </row>
    <row r="137" spans="1:8" x14ac:dyDescent="0.25">
      <c r="A137">
        <v>136</v>
      </c>
      <c r="B137" t="s">
        <v>140</v>
      </c>
      <c r="C137" s="20">
        <v>0.17</v>
      </c>
      <c r="D137" s="16"/>
      <c r="E137" s="19"/>
      <c r="F137" s="19"/>
      <c r="G137" s="19"/>
      <c r="H137" s="19"/>
    </row>
    <row r="138" spans="1:8" x14ac:dyDescent="0.25">
      <c r="A138">
        <v>137</v>
      </c>
      <c r="B138" t="s">
        <v>141</v>
      </c>
      <c r="C138" s="20">
        <v>0.25</v>
      </c>
      <c r="D138" s="16"/>
      <c r="E138" s="19"/>
      <c r="F138" s="19"/>
      <c r="G138" s="19"/>
      <c r="H138" s="19"/>
    </row>
    <row r="139" spans="1:8" x14ac:dyDescent="0.25">
      <c r="A139">
        <v>138</v>
      </c>
      <c r="B139" t="s">
        <v>142</v>
      </c>
      <c r="C139" s="20">
        <v>0.23</v>
      </c>
      <c r="D139" s="16"/>
      <c r="E139" s="19"/>
      <c r="F139" s="19"/>
      <c r="G139" s="19"/>
      <c r="H139" s="19"/>
    </row>
    <row r="140" spans="1:8" x14ac:dyDescent="0.25">
      <c r="A140">
        <v>139</v>
      </c>
      <c r="B140" t="s">
        <v>143</v>
      </c>
      <c r="C140" s="20">
        <v>0.16</v>
      </c>
      <c r="D140" s="16"/>
      <c r="E140" s="19"/>
      <c r="F140" s="19"/>
      <c r="G140" s="19"/>
      <c r="H140" s="19"/>
    </row>
    <row r="141" spans="1:8" x14ac:dyDescent="0.25">
      <c r="A141">
        <v>140</v>
      </c>
      <c r="B141" t="s">
        <v>144</v>
      </c>
      <c r="C141" s="20">
        <v>0.5</v>
      </c>
      <c r="D141" s="16"/>
      <c r="E141" s="19"/>
      <c r="F141" s="19"/>
      <c r="G141" s="19"/>
      <c r="H141" s="19"/>
    </row>
    <row r="142" spans="1:8" x14ac:dyDescent="0.25">
      <c r="A142">
        <v>141</v>
      </c>
      <c r="B142" t="s">
        <v>145</v>
      </c>
      <c r="C142" s="20">
        <v>0.35</v>
      </c>
      <c r="D142" s="16"/>
      <c r="E142" s="19"/>
      <c r="F142" s="19"/>
      <c r="G142" s="19"/>
      <c r="H142" s="19"/>
    </row>
    <row r="143" spans="1:8" x14ac:dyDescent="0.25">
      <c r="A143">
        <v>142</v>
      </c>
      <c r="B143" t="s">
        <v>146</v>
      </c>
      <c r="C143" s="20">
        <v>0.2</v>
      </c>
      <c r="D143" s="16"/>
      <c r="E143" s="19"/>
      <c r="F143" s="19"/>
      <c r="G143" s="19"/>
      <c r="H143" s="19"/>
    </row>
    <row r="144" spans="1:8" x14ac:dyDescent="0.25">
      <c r="A144">
        <v>143</v>
      </c>
      <c r="B144" t="s">
        <v>147</v>
      </c>
      <c r="C144" s="20">
        <v>0.24</v>
      </c>
      <c r="D144" s="16"/>
      <c r="E144" s="19"/>
      <c r="F144" s="19"/>
      <c r="G144" s="19"/>
      <c r="H144" s="19"/>
    </row>
    <row r="145" spans="1:8" x14ac:dyDescent="0.25">
      <c r="A145">
        <v>144</v>
      </c>
      <c r="B145" t="s">
        <v>148</v>
      </c>
      <c r="C145" s="20">
        <v>0.25</v>
      </c>
      <c r="D145" s="16"/>
      <c r="E145" s="19"/>
      <c r="F145" s="19"/>
      <c r="G145" s="19"/>
      <c r="H145" s="19"/>
    </row>
    <row r="146" spans="1:8" x14ac:dyDescent="0.25">
      <c r="A146">
        <v>145</v>
      </c>
      <c r="B146" t="s">
        <v>149</v>
      </c>
      <c r="C146" s="20">
        <v>0.2</v>
      </c>
      <c r="D146" s="16"/>
      <c r="E146" s="19"/>
      <c r="F146" s="19"/>
      <c r="G146" s="19"/>
      <c r="H146" s="19"/>
    </row>
    <row r="147" spans="1:8" x14ac:dyDescent="0.25">
      <c r="A147">
        <v>146</v>
      </c>
      <c r="B147" t="s">
        <v>150</v>
      </c>
      <c r="C147" s="20">
        <v>0.30000000000000004</v>
      </c>
      <c r="D147" s="16"/>
      <c r="E147" s="19"/>
      <c r="F147" s="19"/>
      <c r="G147" s="19"/>
      <c r="H147" s="19"/>
    </row>
    <row r="148" spans="1:8" x14ac:dyDescent="0.25">
      <c r="A148">
        <v>147</v>
      </c>
      <c r="B148" t="s">
        <v>151</v>
      </c>
      <c r="C148" s="20">
        <v>0.19</v>
      </c>
      <c r="D148" s="16"/>
      <c r="E148" s="19"/>
      <c r="F148" s="19"/>
      <c r="G148" s="19"/>
      <c r="H148" s="19"/>
    </row>
    <row r="149" spans="1:8" x14ac:dyDescent="0.25">
      <c r="A149">
        <v>148</v>
      </c>
      <c r="B149" t="s">
        <v>152</v>
      </c>
      <c r="C149" s="20">
        <v>1.88</v>
      </c>
      <c r="D149" s="16"/>
      <c r="E149" s="19"/>
      <c r="F149" s="19"/>
      <c r="G149" s="19"/>
      <c r="H149" s="19"/>
    </row>
    <row r="150" spans="1:8" x14ac:dyDescent="0.25">
      <c r="A150">
        <v>149</v>
      </c>
      <c r="B150" t="s">
        <v>153</v>
      </c>
      <c r="C150" s="20">
        <v>2.5</v>
      </c>
      <c r="D150" s="16"/>
      <c r="E150" s="19"/>
      <c r="F150" s="19"/>
      <c r="G150" s="19"/>
      <c r="H150" s="19"/>
    </row>
    <row r="151" spans="1:8" x14ac:dyDescent="0.25">
      <c r="A151">
        <v>150</v>
      </c>
      <c r="B151" t="s">
        <v>154</v>
      </c>
      <c r="C151" s="20">
        <v>6</v>
      </c>
      <c r="D151" s="16"/>
      <c r="E151" s="19"/>
      <c r="F151" s="19"/>
      <c r="G151" s="19"/>
      <c r="H151" s="19"/>
    </row>
    <row r="152" spans="1:8" x14ac:dyDescent="0.25">
      <c r="A152">
        <v>151</v>
      </c>
      <c r="B152" t="s">
        <v>155</v>
      </c>
      <c r="C152" s="20">
        <v>3.5</v>
      </c>
      <c r="D152" s="16"/>
      <c r="E152" s="19"/>
      <c r="F152" s="19"/>
      <c r="G152" s="19"/>
      <c r="H152" s="19"/>
    </row>
    <row r="153" spans="1:8" x14ac:dyDescent="0.25">
      <c r="A153">
        <v>152</v>
      </c>
      <c r="B153" t="s">
        <v>156</v>
      </c>
      <c r="C153" s="20">
        <v>2.8</v>
      </c>
      <c r="D153" s="16"/>
      <c r="E153" s="19"/>
      <c r="F153" s="19"/>
      <c r="G153" s="19"/>
      <c r="H153" s="19"/>
    </row>
    <row r="154" spans="1:8" x14ac:dyDescent="0.25">
      <c r="A154">
        <v>153</v>
      </c>
      <c r="B154" t="s">
        <v>157</v>
      </c>
      <c r="C154" s="20">
        <v>2.7</v>
      </c>
      <c r="D154" s="16"/>
      <c r="E154" s="19"/>
      <c r="F154" s="19"/>
      <c r="G154" s="19"/>
      <c r="H154" s="19"/>
    </row>
    <row r="155" spans="1:8" x14ac:dyDescent="0.25">
      <c r="A155">
        <v>154</v>
      </c>
      <c r="B155" t="s">
        <v>158</v>
      </c>
      <c r="C155" s="20">
        <v>2.2000000000000002</v>
      </c>
      <c r="D155" s="16"/>
      <c r="E155" s="19"/>
      <c r="F155" s="19"/>
      <c r="G155" s="19"/>
      <c r="H155" s="19"/>
    </row>
    <row r="156" spans="1:8" x14ac:dyDescent="0.25">
      <c r="A156">
        <v>155</v>
      </c>
      <c r="B156" t="s">
        <v>159</v>
      </c>
      <c r="C156" s="20">
        <v>3.5</v>
      </c>
      <c r="D156" s="16"/>
      <c r="E156" s="19"/>
      <c r="F156" s="19"/>
      <c r="G156" s="19"/>
      <c r="H156" s="19"/>
    </row>
    <row r="157" spans="1:8" x14ac:dyDescent="0.25">
      <c r="A157">
        <v>156</v>
      </c>
      <c r="B157" t="s">
        <v>160</v>
      </c>
      <c r="C157" s="20">
        <v>1.2</v>
      </c>
      <c r="D157" s="16"/>
      <c r="E157" s="19"/>
      <c r="F157" s="19"/>
      <c r="G157" s="19"/>
      <c r="H157" s="19"/>
    </row>
    <row r="158" spans="1:8" x14ac:dyDescent="0.25">
      <c r="A158">
        <v>157</v>
      </c>
      <c r="B158" t="s">
        <v>161</v>
      </c>
      <c r="C158" s="20">
        <v>1.33</v>
      </c>
      <c r="D158" s="16"/>
      <c r="E158" s="19"/>
      <c r="F158" s="19"/>
      <c r="G158" s="19"/>
      <c r="H158" s="19"/>
    </row>
    <row r="159" spans="1:8" x14ac:dyDescent="0.25">
      <c r="A159">
        <v>158</v>
      </c>
      <c r="B159" s="21" t="s">
        <v>162</v>
      </c>
      <c r="C159" s="20">
        <v>0.60000000000000009</v>
      </c>
      <c r="D159" s="16"/>
      <c r="E159" s="19"/>
      <c r="F159" s="19"/>
      <c r="G159" s="19"/>
      <c r="H159" s="19"/>
    </row>
    <row r="160" spans="1:8" x14ac:dyDescent="0.25">
      <c r="A160">
        <v>159</v>
      </c>
      <c r="B160" t="s">
        <v>163</v>
      </c>
      <c r="C160" s="20">
        <v>0.85</v>
      </c>
      <c r="D160" s="16"/>
      <c r="E160" s="19"/>
      <c r="F160" s="19"/>
      <c r="G160" s="19"/>
      <c r="H160" s="19"/>
    </row>
    <row r="161" spans="1:8" x14ac:dyDescent="0.25">
      <c r="A161">
        <v>160</v>
      </c>
      <c r="B161" t="s">
        <v>164</v>
      </c>
      <c r="C161" s="20">
        <v>0.15</v>
      </c>
      <c r="D161" s="16"/>
      <c r="E161" s="19"/>
      <c r="F161" s="19"/>
      <c r="G161" s="19"/>
      <c r="H161" s="19"/>
    </row>
    <row r="162" spans="1:8" x14ac:dyDescent="0.25">
      <c r="A162">
        <v>161</v>
      </c>
      <c r="B162" t="s">
        <v>165</v>
      </c>
      <c r="C162" s="20">
        <v>0.26</v>
      </c>
      <c r="D162" s="16"/>
      <c r="E162" s="19"/>
      <c r="F162" s="19"/>
      <c r="G162" s="19"/>
      <c r="H162" s="19"/>
    </row>
    <row r="163" spans="1:8" x14ac:dyDescent="0.25">
      <c r="A163">
        <v>162</v>
      </c>
      <c r="B163" t="s">
        <v>166</v>
      </c>
      <c r="C163" s="20">
        <v>0.30000000000000004</v>
      </c>
      <c r="D163" s="16"/>
      <c r="E163" s="19"/>
      <c r="F163" s="19"/>
      <c r="G163" s="19"/>
      <c r="H163" s="19"/>
    </row>
    <row r="164" spans="1:8" x14ac:dyDescent="0.25">
      <c r="A164">
        <v>163</v>
      </c>
      <c r="B164" t="s">
        <v>167</v>
      </c>
      <c r="C164" s="20">
        <v>0.39</v>
      </c>
      <c r="D164" s="16"/>
      <c r="E164" s="19"/>
      <c r="F164" s="19"/>
      <c r="G164" s="19"/>
      <c r="H164" s="19"/>
    </row>
    <row r="165" spans="1:8" x14ac:dyDescent="0.25">
      <c r="A165">
        <v>164</v>
      </c>
      <c r="B165" t="s">
        <v>168</v>
      </c>
      <c r="C165" s="20">
        <v>0.45</v>
      </c>
      <c r="D165" s="16"/>
      <c r="E165" s="19"/>
      <c r="F165" s="19"/>
      <c r="G165" s="19"/>
      <c r="H165" s="19"/>
    </row>
    <row r="166" spans="1:8" x14ac:dyDescent="0.25">
      <c r="A166">
        <v>165</v>
      </c>
      <c r="B166" t="s">
        <v>169</v>
      </c>
      <c r="C166" s="20">
        <v>0.51</v>
      </c>
      <c r="D166" s="16"/>
      <c r="E166" s="19"/>
      <c r="F166" s="19"/>
      <c r="G166" s="19"/>
      <c r="H166" s="19"/>
    </row>
    <row r="167" spans="1:8" x14ac:dyDescent="0.25">
      <c r="A167">
        <v>166</v>
      </c>
      <c r="B167" t="s">
        <v>170</v>
      </c>
      <c r="C167" s="20">
        <v>0.57999999999999996</v>
      </c>
      <c r="D167" s="16"/>
      <c r="E167" s="19"/>
      <c r="F167" s="19"/>
      <c r="G167" s="19"/>
      <c r="H167" s="19"/>
    </row>
    <row r="168" spans="1:8" x14ac:dyDescent="0.25">
      <c r="A168">
        <v>167</v>
      </c>
      <c r="B168" t="s">
        <v>171</v>
      </c>
      <c r="C168" s="20">
        <v>0.7</v>
      </c>
      <c r="D168" s="16"/>
      <c r="E168" s="19"/>
      <c r="F168" s="19"/>
      <c r="G168" s="19"/>
      <c r="H168" s="19"/>
    </row>
    <row r="169" spans="1:8" x14ac:dyDescent="0.25">
      <c r="A169">
        <v>168</v>
      </c>
      <c r="B169" t="s">
        <v>172</v>
      </c>
      <c r="C169" s="20">
        <v>0.87</v>
      </c>
      <c r="D169" s="16"/>
      <c r="E169" s="19"/>
      <c r="F169" s="19"/>
      <c r="G169" s="19"/>
      <c r="H169" s="19"/>
    </row>
    <row r="170" spans="1:8" x14ac:dyDescent="0.25">
      <c r="A170">
        <v>169</v>
      </c>
      <c r="B170" t="s">
        <v>173</v>
      </c>
      <c r="C170" s="20">
        <v>0.95</v>
      </c>
      <c r="D170" s="16"/>
      <c r="E170" s="19"/>
      <c r="F170" s="19"/>
      <c r="G170" s="19"/>
      <c r="H170" s="19"/>
    </row>
    <row r="171" spans="1:8" x14ac:dyDescent="0.25">
      <c r="A171">
        <v>170</v>
      </c>
      <c r="B171" t="s">
        <v>174</v>
      </c>
      <c r="C171" s="20">
        <v>0.15</v>
      </c>
      <c r="D171" s="16"/>
      <c r="E171" s="19"/>
      <c r="F171" s="19"/>
      <c r="G171" s="19"/>
      <c r="H171" s="19"/>
    </row>
    <row r="172" spans="1:8" x14ac:dyDescent="0.25">
      <c r="A172">
        <v>171</v>
      </c>
      <c r="B172" t="s">
        <v>175</v>
      </c>
      <c r="C172" s="20">
        <v>0.11</v>
      </c>
      <c r="D172" s="16"/>
      <c r="E172" s="19"/>
      <c r="F172" s="19"/>
      <c r="G172" s="19"/>
      <c r="H172" s="19"/>
    </row>
    <row r="173" spans="1:8" x14ac:dyDescent="0.25">
      <c r="A173">
        <v>172</v>
      </c>
      <c r="B173" t="s">
        <v>176</v>
      </c>
      <c r="C173" s="20">
        <v>0.06</v>
      </c>
      <c r="D173" s="16"/>
      <c r="E173" s="19"/>
      <c r="F173" s="19"/>
      <c r="G173" s="19"/>
      <c r="H173" s="19"/>
    </row>
    <row r="174" spans="1:8" x14ac:dyDescent="0.25">
      <c r="A174">
        <v>173</v>
      </c>
      <c r="B174" t="s">
        <v>177</v>
      </c>
      <c r="C174" s="20">
        <v>6.9000000000000006E-2</v>
      </c>
      <c r="D174" s="16"/>
      <c r="E174" s="19"/>
      <c r="F174" s="19"/>
      <c r="G174" s="19"/>
      <c r="H174" s="19"/>
    </row>
    <row r="175" spans="1:8" x14ac:dyDescent="0.25">
      <c r="A175">
        <v>174</v>
      </c>
      <c r="B175" t="s">
        <v>178</v>
      </c>
      <c r="C175" s="20">
        <v>7.8E-2</v>
      </c>
      <c r="D175" s="16"/>
      <c r="E175" s="19"/>
      <c r="F175" s="19"/>
      <c r="G175" s="19"/>
      <c r="H175" s="19"/>
    </row>
    <row r="176" spans="1:8" x14ac:dyDescent="0.25">
      <c r="A176">
        <v>175</v>
      </c>
      <c r="B176" t="s">
        <v>179</v>
      </c>
      <c r="C176" s="20">
        <v>8.7000000000000008E-2</v>
      </c>
      <c r="D176" s="16"/>
      <c r="E176" s="19"/>
      <c r="F176" s="19"/>
      <c r="G176" s="19"/>
      <c r="H176" s="19"/>
    </row>
    <row r="177" spans="1:8" x14ac:dyDescent="0.25">
      <c r="A177">
        <v>176</v>
      </c>
      <c r="B177" t="s">
        <v>180</v>
      </c>
      <c r="C177" s="20">
        <v>0.09</v>
      </c>
      <c r="D177" s="16"/>
      <c r="E177" s="19"/>
      <c r="F177" s="19"/>
      <c r="G177" s="19"/>
      <c r="H177" s="19"/>
    </row>
    <row r="178" spans="1:8" x14ac:dyDescent="0.25">
      <c r="A178">
        <v>177</v>
      </c>
      <c r="B178" t="s">
        <v>181</v>
      </c>
      <c r="C178" s="20">
        <v>0.11</v>
      </c>
      <c r="D178" s="16"/>
      <c r="E178" s="19"/>
      <c r="F178" s="19"/>
      <c r="G178" s="19"/>
      <c r="H178" s="19"/>
    </row>
    <row r="179" spans="1:8" x14ac:dyDescent="0.25">
      <c r="A179">
        <v>178</v>
      </c>
      <c r="B179" t="s">
        <v>182</v>
      </c>
      <c r="C179" s="20">
        <v>0.13</v>
      </c>
      <c r="D179" s="16"/>
      <c r="E179" s="19"/>
      <c r="F179" s="19"/>
      <c r="G179" s="19"/>
      <c r="H179" s="19"/>
    </row>
    <row r="180" spans="1:8" x14ac:dyDescent="0.25">
      <c r="A180">
        <v>179</v>
      </c>
      <c r="B180" t="s">
        <v>183</v>
      </c>
      <c r="C180" s="20">
        <v>0.15</v>
      </c>
      <c r="D180" s="16"/>
      <c r="E180" s="19"/>
      <c r="F180" s="19"/>
      <c r="G180" s="19"/>
      <c r="H180" s="19"/>
    </row>
    <row r="181" spans="1:8" x14ac:dyDescent="0.25">
      <c r="A181">
        <v>180</v>
      </c>
      <c r="B181" t="s">
        <v>184</v>
      </c>
      <c r="C181" s="20">
        <v>0.17</v>
      </c>
      <c r="D181" s="16"/>
      <c r="E181" s="19"/>
      <c r="F181" s="19"/>
      <c r="G181" s="19"/>
      <c r="H181" s="19"/>
    </row>
    <row r="182" spans="1:8" x14ac:dyDescent="0.25">
      <c r="A182">
        <v>181</v>
      </c>
      <c r="B182" t="s">
        <v>185</v>
      </c>
      <c r="C182" s="20">
        <v>0.31</v>
      </c>
      <c r="D182" s="16"/>
      <c r="E182" s="19"/>
      <c r="F182" s="19"/>
      <c r="G182" s="19"/>
      <c r="H182" s="19"/>
    </row>
    <row r="183" spans="1:8" x14ac:dyDescent="0.25">
      <c r="A183">
        <v>182</v>
      </c>
      <c r="B183" t="s">
        <v>186</v>
      </c>
      <c r="C183" s="20">
        <v>0.37</v>
      </c>
      <c r="D183" s="16"/>
      <c r="E183" s="19"/>
      <c r="F183" s="19"/>
      <c r="G183" s="19"/>
      <c r="H183" s="19"/>
    </row>
    <row r="184" spans="1:8" x14ac:dyDescent="0.25">
      <c r="A184">
        <v>183</v>
      </c>
      <c r="B184" t="s">
        <v>187</v>
      </c>
      <c r="C184" s="20">
        <v>0.44</v>
      </c>
      <c r="D184" s="16"/>
      <c r="E184" s="19"/>
      <c r="F184" s="19"/>
      <c r="G184" s="19"/>
      <c r="H184" s="19"/>
    </row>
    <row r="185" spans="1:8" x14ac:dyDescent="0.25">
      <c r="A185">
        <v>184</v>
      </c>
      <c r="B185" t="s">
        <v>188</v>
      </c>
      <c r="C185" s="20">
        <v>0.51</v>
      </c>
      <c r="D185" s="16"/>
      <c r="E185" s="19"/>
      <c r="F185" s="19"/>
      <c r="G185" s="19"/>
      <c r="H185" s="19"/>
    </row>
    <row r="186" spans="1:8" x14ac:dyDescent="0.25">
      <c r="A186">
        <v>185</v>
      </c>
      <c r="B186" t="s">
        <v>189</v>
      </c>
      <c r="C186" s="20">
        <v>0.13</v>
      </c>
      <c r="D186" s="16"/>
      <c r="E186" s="19"/>
      <c r="F186" s="19"/>
      <c r="G186" s="19"/>
      <c r="H186" s="19"/>
    </row>
    <row r="187" spans="1:8" x14ac:dyDescent="0.25">
      <c r="A187">
        <v>186</v>
      </c>
      <c r="B187" t="s">
        <v>222</v>
      </c>
      <c r="C187" s="20">
        <v>0.28999999999999998</v>
      </c>
      <c r="D187" s="19"/>
      <c r="E187" s="19"/>
      <c r="F187" s="19"/>
      <c r="G187" s="19"/>
      <c r="H187" s="19"/>
    </row>
    <row r="188" spans="1:8" x14ac:dyDescent="0.25">
      <c r="A188">
        <v>187</v>
      </c>
      <c r="B188" t="s">
        <v>231</v>
      </c>
      <c r="C188" s="20">
        <v>1.05</v>
      </c>
      <c r="D188" s="19"/>
      <c r="E188" s="19"/>
      <c r="F188" s="19"/>
      <c r="G188" s="19"/>
      <c r="H188" s="19"/>
    </row>
    <row r="189" spans="1:8" x14ac:dyDescent="0.25">
      <c r="A189">
        <v>188</v>
      </c>
      <c r="B189" s="19"/>
      <c r="C189" s="24"/>
      <c r="D189" s="19"/>
      <c r="E189" s="19"/>
      <c r="F189" s="19"/>
      <c r="G189" s="19"/>
      <c r="H189" s="19"/>
    </row>
    <row r="190" spans="1:8" x14ac:dyDescent="0.25">
      <c r="B190" s="19"/>
      <c r="C190" s="24"/>
      <c r="D190" s="19"/>
      <c r="E190" s="19"/>
      <c r="F190" s="19"/>
      <c r="G190" s="19"/>
      <c r="H190" s="19"/>
    </row>
    <row r="191" spans="1:8" x14ac:dyDescent="0.25">
      <c r="A191" s="25"/>
      <c r="B191" s="25"/>
      <c r="C191" s="26"/>
      <c r="D191" s="25"/>
      <c r="E191" s="19"/>
      <c r="F191" s="19"/>
      <c r="G191" s="19"/>
      <c r="H191" s="19"/>
    </row>
    <row r="192" spans="1:8" ht="20.100000000000001" customHeight="1" x14ac:dyDescent="0.25">
      <c r="A192" s="27" t="s">
        <v>16</v>
      </c>
      <c r="B192" s="27" t="s">
        <v>190</v>
      </c>
      <c r="C192" s="28"/>
      <c r="D192" s="25"/>
      <c r="E192" s="29"/>
      <c r="F192" s="30"/>
      <c r="G192" s="19"/>
      <c r="H192" s="19"/>
    </row>
    <row r="193" spans="1:8" x14ac:dyDescent="0.25">
      <c r="A193" s="31">
        <v>1</v>
      </c>
      <c r="B193" s="25" t="s">
        <v>191</v>
      </c>
      <c r="C193" s="26">
        <v>0.04</v>
      </c>
      <c r="D193" s="25"/>
      <c r="E193" s="30"/>
      <c r="F193" s="30"/>
      <c r="G193" s="19"/>
      <c r="H193" s="19"/>
    </row>
    <row r="194" spans="1:8" x14ac:dyDescent="0.25">
      <c r="A194" s="31">
        <v>2</v>
      </c>
      <c r="B194" s="25" t="s">
        <v>192</v>
      </c>
      <c r="C194" s="26">
        <v>0.04</v>
      </c>
      <c r="D194" s="25"/>
      <c r="E194" s="32"/>
      <c r="F194" s="33"/>
      <c r="G194" s="19"/>
      <c r="H194" s="19"/>
    </row>
    <row r="195" spans="1:8" x14ac:dyDescent="0.25">
      <c r="A195" s="25"/>
      <c r="B195" s="25"/>
      <c r="C195" s="26"/>
      <c r="D195" s="25"/>
      <c r="E195" s="32"/>
      <c r="F195" s="33"/>
      <c r="G195" s="19"/>
      <c r="H195" s="19"/>
    </row>
    <row r="196" spans="1:8" ht="20.100000000000001" customHeight="1" x14ac:dyDescent="0.25">
      <c r="A196" s="27" t="s">
        <v>16</v>
      </c>
      <c r="B196" s="27" t="s">
        <v>193</v>
      </c>
      <c r="C196" s="28"/>
      <c r="D196" s="25"/>
      <c r="E196" s="32"/>
      <c r="F196" s="33"/>
      <c r="G196" s="19"/>
      <c r="H196" s="19"/>
    </row>
    <row r="197" spans="1:8" x14ac:dyDescent="0.25">
      <c r="A197" s="31">
        <v>1</v>
      </c>
      <c r="B197" s="25" t="s">
        <v>191</v>
      </c>
      <c r="C197" s="26">
        <v>0.1</v>
      </c>
      <c r="D197" s="25"/>
      <c r="E197" s="32"/>
      <c r="F197" s="33"/>
      <c r="G197" s="19"/>
      <c r="H197" s="19"/>
    </row>
    <row r="198" spans="1:8" x14ac:dyDescent="0.25">
      <c r="A198" s="31">
        <v>2</v>
      </c>
      <c r="B198" s="25" t="s">
        <v>192</v>
      </c>
      <c r="C198" s="26">
        <v>0.13</v>
      </c>
      <c r="D198" s="25"/>
      <c r="E198" s="32"/>
      <c r="F198" s="33"/>
      <c r="G198" s="19"/>
      <c r="H198" s="19"/>
    </row>
    <row r="199" spans="1:8" x14ac:dyDescent="0.25">
      <c r="A199" s="25"/>
      <c r="B199" s="25"/>
      <c r="C199" s="26"/>
      <c r="D199" s="25"/>
      <c r="E199" s="19"/>
      <c r="F199" s="19"/>
      <c r="G199" s="19"/>
      <c r="H199" s="19"/>
    </row>
    <row r="200" spans="1:8" ht="20.100000000000001" customHeight="1" x14ac:dyDescent="0.25">
      <c r="A200" s="27" t="s">
        <v>16</v>
      </c>
      <c r="B200" s="27" t="s">
        <v>194</v>
      </c>
      <c r="C200" s="34"/>
      <c r="D200" s="25"/>
      <c r="E200" s="19"/>
      <c r="F200" s="19"/>
      <c r="G200" s="19"/>
      <c r="H200" s="19"/>
    </row>
    <row r="201" spans="1:8" x14ac:dyDescent="0.25">
      <c r="A201" s="31">
        <v>1</v>
      </c>
      <c r="B201" s="25" t="s">
        <v>191</v>
      </c>
      <c r="C201" s="26">
        <v>0.38</v>
      </c>
      <c r="D201" s="25"/>
      <c r="E201" s="19"/>
      <c r="F201" s="19"/>
      <c r="G201" s="19"/>
      <c r="H201" s="19"/>
    </row>
    <row r="202" spans="1:8" x14ac:dyDescent="0.25">
      <c r="A202" s="31">
        <v>2</v>
      </c>
      <c r="B202" s="25" t="s">
        <v>192</v>
      </c>
      <c r="C202" s="26">
        <v>0.74</v>
      </c>
      <c r="D202" s="25"/>
      <c r="E202" s="19"/>
      <c r="F202" s="19"/>
      <c r="G202" s="19"/>
      <c r="H202" s="19"/>
    </row>
    <row r="203" spans="1:8" x14ac:dyDescent="0.25">
      <c r="A203" s="35"/>
      <c r="B203" s="19"/>
      <c r="C203" s="36"/>
      <c r="D203" s="19"/>
      <c r="E203" s="19"/>
      <c r="F203" s="19"/>
      <c r="G203" s="19"/>
      <c r="H203" s="19"/>
    </row>
    <row r="204" spans="1:8" ht="20.100000000000001" customHeight="1" x14ac:dyDescent="0.25">
      <c r="A204" s="37" t="s">
        <v>195</v>
      </c>
      <c r="B204" s="38"/>
      <c r="C204" s="38"/>
      <c r="D204" s="38"/>
      <c r="E204" s="38"/>
      <c r="F204" s="38"/>
      <c r="G204" s="38"/>
      <c r="H204" s="39"/>
    </row>
    <row r="205" spans="1:8" ht="12.75" customHeight="1" x14ac:dyDescent="0.25">
      <c r="A205" s="96" t="s">
        <v>196</v>
      </c>
      <c r="B205" s="96" t="s">
        <v>197</v>
      </c>
      <c r="C205" s="97" t="s">
        <v>198</v>
      </c>
      <c r="D205" s="98" t="s">
        <v>199</v>
      </c>
      <c r="E205" s="98"/>
      <c r="F205" s="98"/>
      <c r="G205" s="98"/>
      <c r="H205" s="98"/>
    </row>
    <row r="206" spans="1:8" x14ac:dyDescent="0.25">
      <c r="A206" s="96"/>
      <c r="B206" s="96"/>
      <c r="C206" s="97"/>
      <c r="D206" s="98"/>
      <c r="E206" s="98"/>
      <c r="F206" s="98"/>
      <c r="G206" s="98"/>
      <c r="H206" s="98"/>
    </row>
    <row r="207" spans="1:8" ht="12.75" customHeight="1" x14ac:dyDescent="0.25">
      <c r="A207" s="102" t="s">
        <v>200</v>
      </c>
      <c r="B207" s="100" t="s">
        <v>201</v>
      </c>
      <c r="C207" s="101">
        <v>0.38</v>
      </c>
      <c r="D207" s="40" t="s">
        <v>202</v>
      </c>
      <c r="E207" s="41"/>
      <c r="F207" s="41"/>
      <c r="G207" s="41"/>
      <c r="H207" s="42"/>
    </row>
    <row r="208" spans="1:8" x14ac:dyDescent="0.25">
      <c r="A208" s="102"/>
      <c r="B208" s="100"/>
      <c r="C208" s="101"/>
      <c r="D208" s="43" t="s">
        <v>203</v>
      </c>
      <c r="E208" s="44"/>
      <c r="F208" s="44"/>
      <c r="G208" s="44"/>
      <c r="H208" s="45"/>
    </row>
    <row r="209" spans="1:8" ht="12.75" customHeight="1" x14ac:dyDescent="0.25">
      <c r="A209" s="99" t="s">
        <v>204</v>
      </c>
      <c r="B209" s="100" t="s">
        <v>205</v>
      </c>
      <c r="C209" s="101">
        <v>0.74</v>
      </c>
      <c r="D209" s="40" t="s">
        <v>206</v>
      </c>
      <c r="E209" s="41"/>
      <c r="F209" s="41"/>
      <c r="G209" s="41"/>
      <c r="H209" s="42"/>
    </row>
    <row r="210" spans="1:8" x14ac:dyDescent="0.25">
      <c r="A210" s="99"/>
      <c r="B210" s="100"/>
      <c r="C210" s="101"/>
      <c r="D210" s="43" t="s">
        <v>207</v>
      </c>
      <c r="E210" s="44"/>
      <c r="F210" s="44"/>
      <c r="G210" s="44"/>
      <c r="H210" s="45"/>
    </row>
    <row r="211" spans="1:8" ht="12.75" customHeight="1" x14ac:dyDescent="0.25">
      <c r="A211" s="102" t="s">
        <v>208</v>
      </c>
      <c r="B211" s="103" t="s">
        <v>209</v>
      </c>
      <c r="C211" s="101">
        <v>2.8</v>
      </c>
      <c r="D211" s="40" t="s">
        <v>210</v>
      </c>
      <c r="E211" s="46"/>
      <c r="F211" s="46"/>
      <c r="G211" s="46"/>
      <c r="H211" s="47"/>
    </row>
    <row r="212" spans="1:8" x14ac:dyDescent="0.25">
      <c r="A212" s="102"/>
      <c r="B212" s="103"/>
      <c r="C212" s="101"/>
      <c r="D212" s="43" t="s">
        <v>211</v>
      </c>
      <c r="E212" s="48"/>
      <c r="F212" s="48"/>
      <c r="G212" s="48"/>
      <c r="H212" s="49"/>
    </row>
    <row r="213" spans="1:8" ht="20.100000000000001" customHeight="1" x14ac:dyDescent="0.25">
      <c r="A213" s="102" t="s">
        <v>212</v>
      </c>
      <c r="B213" s="100" t="s">
        <v>213</v>
      </c>
      <c r="C213" s="101">
        <v>1.6</v>
      </c>
      <c r="D213" s="40" t="s">
        <v>214</v>
      </c>
      <c r="E213" s="46"/>
      <c r="F213" s="46"/>
      <c r="G213" s="46"/>
      <c r="H213" s="47"/>
    </row>
    <row r="214" spans="1:8" ht="20.100000000000001" customHeight="1" x14ac:dyDescent="0.25">
      <c r="A214" s="102"/>
      <c r="B214" s="100"/>
      <c r="C214" s="101"/>
      <c r="D214" s="43" t="s">
        <v>215</v>
      </c>
      <c r="E214" s="48"/>
      <c r="F214" s="48"/>
      <c r="G214" s="48"/>
      <c r="H214" s="49"/>
    </row>
    <row r="215" spans="1:8" ht="20.100000000000001" customHeight="1" x14ac:dyDescent="0.25">
      <c r="A215" s="102" t="s">
        <v>216</v>
      </c>
      <c r="B215" s="100" t="s">
        <v>217</v>
      </c>
      <c r="C215" s="101">
        <v>1.8</v>
      </c>
      <c r="D215" s="40" t="s">
        <v>218</v>
      </c>
      <c r="E215" s="46"/>
      <c r="F215" s="46"/>
      <c r="G215" s="46"/>
      <c r="H215" s="47"/>
    </row>
    <row r="216" spans="1:8" ht="20.100000000000001" customHeight="1" x14ac:dyDescent="0.25">
      <c r="A216" s="102"/>
      <c r="B216" s="100"/>
      <c r="C216" s="101"/>
      <c r="D216" s="43" t="s">
        <v>219</v>
      </c>
      <c r="E216" s="48"/>
      <c r="F216" s="48"/>
      <c r="G216" s="48"/>
      <c r="H216" s="49"/>
    </row>
    <row r="217" spans="1:8" x14ac:dyDescent="0.25">
      <c r="A217" s="32"/>
      <c r="B217" s="50"/>
      <c r="C217" s="51"/>
      <c r="D217" s="52"/>
      <c r="E217" s="52"/>
      <c r="F217" s="52"/>
      <c r="G217" s="52"/>
      <c r="H217" s="52"/>
    </row>
    <row r="218" spans="1:8" x14ac:dyDescent="0.25">
      <c r="A218" s="19"/>
      <c r="B218" s="19"/>
      <c r="C218" s="36"/>
      <c r="D218" s="19"/>
      <c r="E218" s="19"/>
      <c r="F218" s="19"/>
      <c r="G218" s="19"/>
      <c r="H218" s="19"/>
    </row>
    <row r="219" spans="1:8" x14ac:dyDescent="0.25">
      <c r="A219" s="19"/>
      <c r="C219" s="36"/>
      <c r="D219" s="19"/>
      <c r="E219" s="19"/>
      <c r="F219" s="19"/>
      <c r="G219" s="19"/>
      <c r="H219" s="19"/>
    </row>
    <row r="220" spans="1:8" x14ac:dyDescent="0.25">
      <c r="A220" s="19"/>
      <c r="C220" s="36"/>
      <c r="D220" s="19"/>
      <c r="E220" s="19"/>
      <c r="F220" s="19"/>
      <c r="G220" s="19"/>
      <c r="H220" s="19"/>
    </row>
    <row r="221" spans="1:8" x14ac:dyDescent="0.25">
      <c r="A221" s="19"/>
      <c r="C221" s="36"/>
      <c r="D221" s="19"/>
      <c r="E221" s="19"/>
      <c r="F221" s="19"/>
      <c r="G221" s="19"/>
      <c r="H221" s="19"/>
    </row>
    <row r="222" spans="1:8" x14ac:dyDescent="0.25">
      <c r="A222" s="19"/>
      <c r="C222" s="36"/>
      <c r="D222" s="19"/>
      <c r="E222" s="19"/>
      <c r="F222" s="19"/>
      <c r="G222" s="19"/>
      <c r="H222" s="19"/>
    </row>
    <row r="223" spans="1:8" x14ac:dyDescent="0.25">
      <c r="A223" s="19"/>
      <c r="C223" s="36"/>
      <c r="D223" s="19"/>
      <c r="E223" s="19"/>
      <c r="F223" s="19"/>
      <c r="G223" s="19"/>
      <c r="H223" s="19"/>
    </row>
    <row r="224" spans="1:8" x14ac:dyDescent="0.25">
      <c r="A224" s="19"/>
      <c r="C224" s="36"/>
      <c r="D224" s="19"/>
      <c r="E224" s="19"/>
      <c r="F224" s="19"/>
      <c r="G224" s="19"/>
      <c r="H224" s="19"/>
    </row>
    <row r="225" spans="1:8" x14ac:dyDescent="0.25">
      <c r="A225" s="19"/>
      <c r="C225" s="36"/>
      <c r="D225" s="19"/>
      <c r="E225" s="19"/>
      <c r="F225" s="19"/>
      <c r="G225" s="19"/>
      <c r="H225" s="19"/>
    </row>
    <row r="226" spans="1:8" x14ac:dyDescent="0.25">
      <c r="A226" s="19"/>
      <c r="C226" s="36"/>
      <c r="D226" s="19"/>
      <c r="E226" s="19"/>
      <c r="F226" s="19"/>
      <c r="G226" s="19"/>
      <c r="H226" s="19"/>
    </row>
    <row r="227" spans="1:8" x14ac:dyDescent="0.25">
      <c r="A227" s="19"/>
      <c r="C227" s="36"/>
      <c r="D227" s="19"/>
      <c r="E227" s="19"/>
      <c r="F227" s="19"/>
      <c r="G227" s="19"/>
      <c r="H227" s="19"/>
    </row>
    <row r="228" spans="1:8" x14ac:dyDescent="0.25">
      <c r="A228" s="19"/>
      <c r="C228" s="36"/>
      <c r="D228" s="19"/>
      <c r="E228" s="19"/>
      <c r="F228" s="19"/>
      <c r="G228" s="19"/>
      <c r="H228" s="19"/>
    </row>
    <row r="229" spans="1:8" x14ac:dyDescent="0.25">
      <c r="A229" s="19"/>
      <c r="C229" s="36"/>
      <c r="D229" s="19"/>
      <c r="E229" s="19"/>
      <c r="F229" s="19"/>
      <c r="G229" s="19"/>
      <c r="H229" s="19"/>
    </row>
    <row r="230" spans="1:8" x14ac:dyDescent="0.25">
      <c r="A230" s="19"/>
      <c r="C230" s="36"/>
      <c r="D230" s="19"/>
      <c r="E230" s="19"/>
      <c r="F230" s="19"/>
      <c r="G230" s="19"/>
      <c r="H230" s="19"/>
    </row>
    <row r="231" spans="1:8" x14ac:dyDescent="0.25">
      <c r="A231" s="19"/>
      <c r="B231" s="19"/>
      <c r="C231" s="36"/>
      <c r="D231" s="19"/>
      <c r="E231" s="19"/>
      <c r="F231" s="19"/>
      <c r="G231" s="19"/>
      <c r="H231" s="19"/>
    </row>
    <row r="232" spans="1:8" x14ac:dyDescent="0.25">
      <c r="A232" s="19"/>
      <c r="B232" s="19"/>
      <c r="C232" s="36"/>
      <c r="D232" s="19"/>
      <c r="E232" s="19"/>
      <c r="F232" s="19"/>
      <c r="G232" s="19"/>
      <c r="H232" s="19"/>
    </row>
    <row r="233" spans="1:8" x14ac:dyDescent="0.25">
      <c r="A233" s="19"/>
      <c r="B233" s="19"/>
      <c r="C233" s="36"/>
      <c r="D233" s="19"/>
      <c r="E233" s="19"/>
      <c r="F233" s="19"/>
      <c r="G233" s="19"/>
      <c r="H233" s="19"/>
    </row>
    <row r="234" spans="1:8" x14ac:dyDescent="0.25">
      <c r="A234" s="19"/>
      <c r="B234" s="19"/>
      <c r="C234" s="36"/>
      <c r="D234" s="19"/>
      <c r="E234" s="19"/>
      <c r="F234" s="19"/>
      <c r="G234" s="19"/>
      <c r="H234" s="19"/>
    </row>
    <row r="235" spans="1:8" x14ac:dyDescent="0.25">
      <c r="A235" s="19"/>
      <c r="B235" s="19"/>
      <c r="C235" s="36"/>
      <c r="D235" s="19"/>
      <c r="E235" s="19"/>
      <c r="F235" s="19"/>
      <c r="G235" s="19"/>
      <c r="H235" s="19"/>
    </row>
  </sheetData>
  <sheetProtection algorithmName="SHA-512" hashValue="PZNmpQsv/FRlZAhpMF+BAtib99PZDT9Z4SCHdIkQJ3cMaPb0ASrbIeB0w9wcniAkS9iGzY/tsyy0bmp3uROvTQ==" saltValue="Zf0ko6LO7AIZpXfOvrjb4g==" spinCount="100000" sheet="1" formatCells="0" formatColumns="0" formatRows="0" insertColumns="0" insertRows="0" insertHyperlinks="0" deleteColumns="0" deleteRows="0" sort="0" autoFilter="0" pivotTables="0"/>
  <mergeCells count="19">
    <mergeCell ref="A213:A214"/>
    <mergeCell ref="B213:B214"/>
    <mergeCell ref="C213:C214"/>
    <mergeCell ref="A215:A216"/>
    <mergeCell ref="B215:B216"/>
    <mergeCell ref="C215:C216"/>
    <mergeCell ref="A211:A212"/>
    <mergeCell ref="B211:B212"/>
    <mergeCell ref="C211:C212"/>
    <mergeCell ref="A207:A208"/>
    <mergeCell ref="B207:B208"/>
    <mergeCell ref="C207:C208"/>
    <mergeCell ref="A205:A206"/>
    <mergeCell ref="B205:B206"/>
    <mergeCell ref="C205:C206"/>
    <mergeCell ref="D205:H206"/>
    <mergeCell ref="A209:A210"/>
    <mergeCell ref="B209:B210"/>
    <mergeCell ref="C209:C210"/>
  </mergeCells>
  <phoneticPr fontId="0" type="noConversion"/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Planilla2</vt:lpstr>
      <vt:lpstr>Datos</vt:lpstr>
      <vt:lpstr>Construccion</vt:lpstr>
      <vt:lpstr>Constructivo</vt:lpstr>
      <vt:lpstr>Constructivos</vt:lpstr>
      <vt:lpstr>MatDescrip</vt:lpstr>
      <vt:lpstr>Materiales</vt:lpstr>
      <vt:lpstr>Maximo</vt:lpstr>
      <vt:lpstr>Maximos</vt:lpstr>
      <vt:lpstr>RestInterior</vt:lpstr>
      <vt:lpstr>RestInteriores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federico furno</cp:lastModifiedBy>
  <cp:lastPrinted>2021-05-31T15:04:42Z</cp:lastPrinted>
  <dcterms:created xsi:type="dcterms:W3CDTF">2015-06-15T13:42:02Z</dcterms:created>
  <dcterms:modified xsi:type="dcterms:W3CDTF">2022-09-20T22:21:07Z</dcterms:modified>
</cp:coreProperties>
</file>