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ta Demanda\Alta Demanda - DIARIO\2022\"/>
    </mc:Choice>
  </mc:AlternateContent>
  <xr:revisionPtr revIDLastSave="0" documentId="13_ncr:1_{7173752E-E652-498C-AF5F-FA787F37F66A}" xr6:coauthVersionLast="45" xr6:coauthVersionMax="45" xr10:uidLastSave="{00000000-0000-0000-0000-000000000000}"/>
  <bookViews>
    <workbookView xWindow="-120" yWindow="-120" windowWidth="20730" windowHeight="11760" xr2:uid="{A77D0AAB-A6B3-458E-AE26-83235AB584C6}"/>
  </bookViews>
  <sheets>
    <sheet name="ENER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9" i="1" l="1"/>
  <c r="P69" i="1"/>
  <c r="Q69" i="1"/>
  <c r="O70" i="1"/>
  <c r="O71" i="1" s="1"/>
  <c r="P70" i="1"/>
  <c r="Q70" i="1"/>
  <c r="Q71" i="1" s="1"/>
  <c r="P71" i="1"/>
  <c r="O72" i="1"/>
  <c r="O73" i="1" s="1"/>
  <c r="P72" i="1"/>
  <c r="Q72" i="1"/>
  <c r="Q73" i="1" s="1"/>
  <c r="P73" i="1"/>
  <c r="Q68" i="1"/>
  <c r="P68" i="1"/>
  <c r="O68" i="1"/>
  <c r="Q66" i="1"/>
  <c r="P66" i="1"/>
  <c r="O66" i="1"/>
  <c r="P58" i="1"/>
  <c r="Q50" i="1"/>
  <c r="P50" i="1"/>
  <c r="O50" i="1"/>
  <c r="Q47" i="1"/>
  <c r="P47" i="1"/>
  <c r="Q40" i="1"/>
  <c r="P40" i="1"/>
  <c r="O40" i="1"/>
  <c r="Q32" i="1"/>
  <c r="P32" i="1"/>
  <c r="O32" i="1"/>
  <c r="Q30" i="1"/>
  <c r="P30" i="1"/>
  <c r="O30" i="1"/>
  <c r="Q26" i="1"/>
  <c r="P26" i="1"/>
  <c r="Q24" i="1"/>
  <c r="P24" i="1"/>
  <c r="O24" i="1"/>
  <c r="Q21" i="1"/>
  <c r="P21" i="1"/>
  <c r="O21" i="1"/>
  <c r="Q19" i="1"/>
  <c r="P19" i="1"/>
  <c r="O19" i="1"/>
  <c r="Q16" i="1"/>
  <c r="P16" i="1"/>
  <c r="O16" i="1"/>
  <c r="Q14" i="1"/>
  <c r="P14" i="1"/>
  <c r="O14" i="1"/>
  <c r="Q11" i="1"/>
  <c r="P11" i="1"/>
  <c r="O11" i="1"/>
  <c r="Q9" i="1"/>
  <c r="P9" i="1"/>
  <c r="O9" i="1"/>
  <c r="N69" i="1" l="1"/>
  <c r="N70" i="1"/>
  <c r="N72" i="1"/>
  <c r="N68" i="1"/>
  <c r="N66" i="1"/>
  <c r="N63" i="1"/>
  <c r="N50" i="1"/>
  <c r="N47" i="1"/>
  <c r="N40" i="1"/>
  <c r="N32" i="1"/>
  <c r="N30" i="1"/>
  <c r="N24" i="1"/>
  <c r="N21" i="1"/>
  <c r="N19" i="1"/>
  <c r="N16" i="1"/>
  <c r="N14" i="1"/>
  <c r="N11" i="1"/>
  <c r="N9" i="1"/>
  <c r="N71" i="1" l="1"/>
  <c r="N73" i="1"/>
  <c r="M69" i="1"/>
  <c r="M70" i="1"/>
  <c r="M72" i="1"/>
  <c r="M73" i="1" s="1"/>
  <c r="M68" i="1"/>
  <c r="M66" i="1"/>
  <c r="M50" i="1"/>
  <c r="M47" i="1"/>
  <c r="M40" i="1"/>
  <c r="M30" i="1"/>
  <c r="M24" i="1"/>
  <c r="M21" i="1"/>
  <c r="M19" i="1"/>
  <c r="M16" i="1"/>
  <c r="M14" i="1"/>
  <c r="M9" i="1"/>
  <c r="M71" i="1" l="1"/>
  <c r="K69" i="1"/>
  <c r="L69" i="1"/>
  <c r="K70" i="1"/>
  <c r="L70" i="1"/>
  <c r="K71" i="1"/>
  <c r="L71" i="1"/>
  <c r="K72" i="1"/>
  <c r="L72" i="1"/>
  <c r="K73" i="1"/>
  <c r="L73" i="1"/>
  <c r="L68" i="1"/>
  <c r="K68" i="1"/>
  <c r="L66" i="1"/>
  <c r="K66" i="1"/>
  <c r="L63" i="1"/>
  <c r="L58" i="1"/>
  <c r="L50" i="1"/>
  <c r="K50" i="1"/>
  <c r="L45" i="1"/>
  <c r="L40" i="1"/>
  <c r="K40" i="1"/>
  <c r="K32" i="1"/>
  <c r="L30" i="1"/>
  <c r="K30" i="1"/>
  <c r="K26" i="1"/>
  <c r="L24" i="1"/>
  <c r="K24" i="1"/>
  <c r="L21" i="1"/>
  <c r="K21" i="1"/>
  <c r="L19" i="1"/>
  <c r="K19" i="1"/>
  <c r="L16" i="1"/>
  <c r="K16" i="1"/>
  <c r="L14" i="1"/>
  <c r="K14" i="1"/>
  <c r="L11" i="1"/>
  <c r="K11" i="1"/>
  <c r="L9" i="1"/>
  <c r="K9" i="1"/>
  <c r="H69" i="1" l="1"/>
  <c r="I69" i="1"/>
  <c r="J69" i="1"/>
  <c r="H70" i="1"/>
  <c r="I70" i="1"/>
  <c r="J70" i="1"/>
  <c r="H72" i="1"/>
  <c r="I72" i="1"/>
  <c r="J72" i="1"/>
  <c r="J68" i="1"/>
  <c r="I68" i="1"/>
  <c r="H68" i="1"/>
  <c r="J66" i="1"/>
  <c r="I66" i="1"/>
  <c r="H66" i="1"/>
  <c r="J63" i="1"/>
  <c r="I63" i="1"/>
  <c r="H63" i="1"/>
  <c r="J58" i="1"/>
  <c r="I58" i="1"/>
  <c r="H58" i="1"/>
  <c r="J50" i="1"/>
  <c r="I50" i="1"/>
  <c r="H50" i="1"/>
  <c r="J40" i="1"/>
  <c r="I40" i="1"/>
  <c r="H40" i="1"/>
  <c r="J32" i="1"/>
  <c r="I32" i="1"/>
  <c r="H32" i="1"/>
  <c r="J30" i="1"/>
  <c r="I30" i="1"/>
  <c r="H30" i="1"/>
  <c r="J24" i="1"/>
  <c r="I24" i="1"/>
  <c r="H24" i="1"/>
  <c r="J21" i="1"/>
  <c r="I21" i="1"/>
  <c r="H21" i="1"/>
  <c r="J19" i="1"/>
  <c r="I19" i="1"/>
  <c r="H19" i="1"/>
  <c r="J16" i="1"/>
  <c r="I16" i="1"/>
  <c r="H16" i="1"/>
  <c r="J14" i="1"/>
  <c r="I14" i="1"/>
  <c r="H14" i="1"/>
  <c r="J11" i="1"/>
  <c r="I11" i="1"/>
  <c r="H11" i="1"/>
  <c r="J9" i="1"/>
  <c r="I9" i="1"/>
  <c r="H9" i="1"/>
  <c r="I71" i="1" l="1"/>
  <c r="I73" i="1"/>
  <c r="J73" i="1"/>
  <c r="H73" i="1"/>
  <c r="J71" i="1"/>
  <c r="H71" i="1"/>
  <c r="G69" i="1"/>
  <c r="G70" i="1"/>
  <c r="G72" i="1"/>
  <c r="G73" i="1" s="1"/>
  <c r="G68" i="1"/>
  <c r="G66" i="1"/>
  <c r="G63" i="1"/>
  <c r="G50" i="1"/>
  <c r="G40" i="1"/>
  <c r="G32" i="1"/>
  <c r="G30" i="1"/>
  <c r="G24" i="1"/>
  <c r="G21" i="1"/>
  <c r="G19" i="1"/>
  <c r="G16" i="1"/>
  <c r="G14" i="1"/>
  <c r="G11" i="1"/>
  <c r="G9" i="1"/>
  <c r="G71" i="1" l="1"/>
  <c r="F69" i="1"/>
  <c r="F70" i="1"/>
  <c r="F72" i="1"/>
  <c r="F73" i="1" s="1"/>
  <c r="F50" i="1"/>
  <c r="F66" i="1"/>
  <c r="F63" i="1"/>
  <c r="F61" i="1"/>
  <c r="F40" i="1"/>
  <c r="F32" i="1"/>
  <c r="F30" i="1"/>
  <c r="F24" i="1"/>
  <c r="F21" i="1"/>
  <c r="F19" i="1"/>
  <c r="F16" i="1"/>
  <c r="F14" i="1"/>
  <c r="F11" i="1"/>
  <c r="F9" i="1"/>
  <c r="F71" i="1" l="1"/>
  <c r="E68" i="1"/>
  <c r="D68" i="1"/>
  <c r="C68" i="1"/>
  <c r="E63" i="1"/>
  <c r="D63" i="1"/>
  <c r="C63" i="1"/>
  <c r="E58" i="1"/>
  <c r="D58" i="1"/>
  <c r="C58" i="1"/>
  <c r="E52" i="1"/>
  <c r="D52" i="1"/>
  <c r="C52" i="1"/>
  <c r="E47" i="1"/>
  <c r="D47" i="1"/>
  <c r="C47" i="1"/>
  <c r="E42" i="1"/>
  <c r="D42" i="1"/>
  <c r="C42" i="1"/>
  <c r="D37" i="1"/>
  <c r="E32" i="1"/>
  <c r="D32" i="1"/>
  <c r="C32" i="1"/>
  <c r="E26" i="1"/>
  <c r="D26" i="1"/>
  <c r="C26" i="1"/>
  <c r="E21" i="1"/>
  <c r="D21" i="1"/>
  <c r="C21" i="1"/>
  <c r="E16" i="1"/>
  <c r="D16" i="1"/>
  <c r="C16" i="1"/>
  <c r="E11" i="1"/>
  <c r="D11" i="1"/>
  <c r="C11" i="1"/>
  <c r="E66" i="1"/>
  <c r="D66" i="1"/>
  <c r="C66" i="1"/>
  <c r="E61" i="1"/>
  <c r="D61" i="1"/>
  <c r="C61" i="1"/>
  <c r="E56" i="1"/>
  <c r="D56" i="1"/>
  <c r="C56" i="1"/>
  <c r="E50" i="1"/>
  <c r="D50" i="1"/>
  <c r="C50" i="1"/>
  <c r="E45" i="1"/>
  <c r="D45" i="1"/>
  <c r="C45" i="1"/>
  <c r="E40" i="1"/>
  <c r="D40" i="1"/>
  <c r="C40" i="1"/>
  <c r="D35" i="1"/>
  <c r="E30" i="1"/>
  <c r="D30" i="1"/>
  <c r="C30" i="1"/>
  <c r="E24" i="1"/>
  <c r="D24" i="1"/>
  <c r="C24" i="1"/>
  <c r="E19" i="1"/>
  <c r="D19" i="1"/>
  <c r="C19" i="1"/>
  <c r="E14" i="1"/>
  <c r="D14" i="1"/>
  <c r="C14" i="1"/>
  <c r="E9" i="1"/>
  <c r="D9" i="1"/>
  <c r="C9" i="1"/>
  <c r="D72" i="1"/>
  <c r="E72" i="1"/>
  <c r="C72" i="1"/>
  <c r="E70" i="1" l="1"/>
  <c r="D70" i="1"/>
  <c r="C70" i="1"/>
  <c r="E69" i="1"/>
  <c r="E73" i="1" s="1"/>
  <c r="D69" i="1"/>
  <c r="D73" i="1" s="1"/>
  <c r="C69" i="1"/>
  <c r="C73" i="1" s="1"/>
  <c r="C71" i="1" l="1"/>
  <c r="E71" i="1"/>
  <c r="D71" i="1"/>
</calcChain>
</file>

<file path=xl/sharedStrings.xml><?xml version="1.0" encoding="utf-8"?>
<sst xmlns="http://schemas.openxmlformats.org/spreadsheetml/2006/main" count="128" uniqueCount="40">
  <si>
    <t xml:space="preserve"> Total de consultas a las guardias ambulatorias de los hospitales municipales y CS San Martín por patologías respiratorias. Semana epidemiológica</t>
  </si>
  <si>
    <t>Semana Epidemiológica</t>
  </si>
  <si>
    <t>Distrito</t>
  </si>
  <si>
    <t>M</t>
  </si>
  <si>
    <t>J</t>
  </si>
  <si>
    <t>V</t>
  </si>
  <si>
    <t>S</t>
  </si>
  <si>
    <t>D</t>
  </si>
  <si>
    <t>L</t>
  </si>
  <si>
    <t>HECA</t>
  </si>
  <si>
    <t>Total de consultas</t>
  </si>
  <si>
    <t>Total de consultas por patologías respiratorias</t>
  </si>
  <si>
    <t>% Respiratorias</t>
  </si>
  <si>
    <t>HIC</t>
  </si>
  <si>
    <t>HNVV</t>
  </si>
  <si>
    <t>HJBA</t>
  </si>
  <si>
    <t>HRSP</t>
  </si>
  <si>
    <t>Guardia amb.</t>
  </si>
  <si>
    <t>Pediátrica</t>
  </si>
  <si>
    <t>Neonatológica</t>
  </si>
  <si>
    <t>Adultos</t>
  </si>
  <si>
    <t>Tocoginecológica</t>
  </si>
  <si>
    <t>COVID-19</t>
  </si>
  <si>
    <t>MM</t>
  </si>
  <si>
    <t>Obstétrica</t>
  </si>
  <si>
    <t>San Martín</t>
  </si>
  <si>
    <t>Total</t>
  </si>
  <si>
    <t>Respiratorias</t>
  </si>
  <si>
    <t>% Respiratoria</t>
  </si>
  <si>
    <t>Fuentes: Sistema Informático DTT para hospitales y SISR (CS San Martín)</t>
  </si>
  <si>
    <t>Nota: Las patologías respiratorias consideradas son J09 a J18.9, J21 a J22.9 y J44 a J44.9</t>
  </si>
  <si>
    <t>Rosario. Enero 2022</t>
  </si>
  <si>
    <t>Semana 1</t>
  </si>
  <si>
    <t>Semana 2</t>
  </si>
  <si>
    <t>Semana 3</t>
  </si>
  <si>
    <t>Semana 4</t>
  </si>
  <si>
    <t>Semana 5</t>
  </si>
  <si>
    <t>Total de consultas por patologías febriles</t>
  </si>
  <si>
    <t>% Febriles</t>
  </si>
  <si>
    <t>Febriles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</si>
</sst>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4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8">
    <xf numFmtId="0" fontId="0" fillId="0" borderId="0"/>
    <xf numFmtId="0" fontId="2" fillId="0" borderId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4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11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11" borderId="33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7">
    <xf numFmtId="0" fontId="0" fillId="0" borderId="0" xfId="0"/>
    <xf numFmtId="0" fontId="2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0" xfId="2" applyFill="1"/>
    <xf numFmtId="0" fontId="3" fillId="2" borderId="0" xfId="0" applyFont="1" applyFill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3" borderId="17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horizontal="center" vertical="center"/>
    </xf>
    <xf numFmtId="0" fontId="3" fillId="3" borderId="21" xfId="2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indent="2"/>
    </xf>
    <xf numFmtId="0" fontId="3" fillId="2" borderId="4" xfId="1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vertical="center"/>
    </xf>
    <xf numFmtId="164" fontId="3" fillId="2" borderId="19" xfId="0" applyNumberFormat="1" applyFont="1" applyFill="1" applyBorder="1" applyAlignment="1">
      <alignment vertical="center"/>
    </xf>
    <xf numFmtId="0" fontId="3" fillId="3" borderId="25" xfId="2" applyFont="1" applyFill="1" applyBorder="1" applyAlignment="1">
      <alignment horizontal="center" vertical="center"/>
    </xf>
    <xf numFmtId="0" fontId="3" fillId="3" borderId="27" xfId="2" applyFont="1" applyFill="1" applyBorder="1" applyAlignment="1">
      <alignment horizontal="center" vertical="center"/>
    </xf>
    <xf numFmtId="164" fontId="3" fillId="3" borderId="28" xfId="2" applyNumberFormat="1" applyFont="1" applyFill="1" applyBorder="1" applyAlignment="1">
      <alignment horizontal="center" vertical="center"/>
    </xf>
    <xf numFmtId="164" fontId="3" fillId="3" borderId="29" xfId="2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vertical="center"/>
    </xf>
    <xf numFmtId="2" fontId="3" fillId="2" borderId="19" xfId="0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28" xfId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" fillId="0" borderId="0" xfId="3"/>
    <xf numFmtId="0" fontId="3" fillId="3" borderId="34" xfId="2" applyFont="1" applyFill="1" applyBorder="1" applyAlignment="1">
      <alignment horizontal="center" vertical="center"/>
    </xf>
    <xf numFmtId="0" fontId="3" fillId="3" borderId="36" xfId="2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0" fontId="0" fillId="0" borderId="0" xfId="0"/>
    <xf numFmtId="0" fontId="2" fillId="0" borderId="0" xfId="2"/>
    <xf numFmtId="0" fontId="3" fillId="2" borderId="0" xfId="1" applyFont="1" applyFill="1" applyBorder="1" applyAlignment="1">
      <alignment vertical="center"/>
    </xf>
    <xf numFmtId="0" fontId="3" fillId="3" borderId="0" xfId="2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center" vertical="center"/>
    </xf>
    <xf numFmtId="0" fontId="3" fillId="3" borderId="25" xfId="2" applyFont="1" applyFill="1" applyBorder="1" applyAlignment="1">
      <alignment horizontal="center" vertical="center"/>
    </xf>
    <xf numFmtId="164" fontId="3" fillId="3" borderId="30" xfId="2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0" fontId="3" fillId="2" borderId="32" xfId="1" applyFont="1" applyFill="1" applyBorder="1" applyAlignment="1">
      <alignment vertical="center"/>
    </xf>
    <xf numFmtId="0" fontId="3" fillId="2" borderId="23" xfId="1" applyFont="1" applyFill="1" applyBorder="1" applyAlignment="1">
      <alignment vertical="center"/>
    </xf>
    <xf numFmtId="0" fontId="4" fillId="3" borderId="0" xfId="2" applyFont="1" applyFill="1" applyBorder="1" applyAlignment="1">
      <alignment horizontal="center" vertical="center"/>
    </xf>
    <xf numFmtId="0" fontId="1" fillId="0" borderId="0" xfId="20"/>
    <xf numFmtId="164" fontId="3" fillId="3" borderId="20" xfId="2" applyNumberFormat="1" applyFont="1" applyFill="1" applyBorder="1" applyAlignment="1">
      <alignment horizontal="center" vertical="center"/>
    </xf>
    <xf numFmtId="0" fontId="4" fillId="3" borderId="24" xfId="2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vertical="center"/>
    </xf>
    <xf numFmtId="1" fontId="3" fillId="2" borderId="0" xfId="1" applyNumberFormat="1" applyFont="1" applyFill="1" applyBorder="1" applyAlignment="1">
      <alignment vertical="center"/>
    </xf>
    <xf numFmtId="0" fontId="4" fillId="3" borderId="15" xfId="2" applyFont="1" applyFill="1" applyBorder="1" applyAlignment="1">
      <alignment horizontal="center" vertical="center"/>
    </xf>
    <xf numFmtId="0" fontId="3" fillId="3" borderId="27" xfId="2" applyFont="1" applyFill="1" applyBorder="1" applyAlignment="1">
      <alignment horizontal="center" vertical="center"/>
    </xf>
    <xf numFmtId="0" fontId="3" fillId="3" borderId="26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/>
    </xf>
    <xf numFmtId="0" fontId="3" fillId="3" borderId="16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24" xfId="2" applyFont="1" applyFill="1" applyBorder="1" applyAlignment="1">
      <alignment horizontal="center" vertical="center"/>
    </xf>
    <xf numFmtId="164" fontId="3" fillId="3" borderId="32" xfId="2" applyNumberFormat="1" applyFont="1" applyFill="1" applyBorder="1" applyAlignment="1">
      <alignment horizontal="center" vertical="center"/>
    </xf>
    <xf numFmtId="164" fontId="3" fillId="3" borderId="31" xfId="2" applyNumberFormat="1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vertical="center"/>
    </xf>
    <xf numFmtId="164" fontId="3" fillId="3" borderId="23" xfId="2" applyNumberFormat="1" applyFont="1" applyFill="1" applyBorder="1" applyAlignment="1">
      <alignment horizontal="center" vertical="center"/>
    </xf>
    <xf numFmtId="164" fontId="3" fillId="3" borderId="21" xfId="2" applyNumberFormat="1" applyFont="1" applyFill="1" applyBorder="1" applyAlignment="1">
      <alignment horizontal="center" vertical="center"/>
    </xf>
    <xf numFmtId="164" fontId="3" fillId="3" borderId="22" xfId="2" applyNumberFormat="1" applyFont="1" applyFill="1" applyBorder="1" applyAlignment="1">
      <alignment horizontal="center" vertical="center"/>
    </xf>
    <xf numFmtId="1" fontId="3" fillId="2" borderId="21" xfId="1" applyNumberFormat="1" applyFont="1" applyFill="1" applyBorder="1" applyAlignment="1">
      <alignment vertical="center"/>
    </xf>
    <xf numFmtId="0" fontId="3" fillId="3" borderId="37" xfId="2" applyFont="1" applyFill="1" applyBorder="1" applyAlignment="1">
      <alignment horizontal="center" vertical="center"/>
    </xf>
    <xf numFmtId="1" fontId="3" fillId="2" borderId="37" xfId="1" applyNumberFormat="1" applyFont="1" applyFill="1" applyBorder="1" applyAlignment="1">
      <alignment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</cellXfs>
  <cellStyles count="28">
    <cellStyle name="Accent" xfId="4" xr:uid="{8F9C1141-0CC2-48F3-8582-F4B9AA70733D}"/>
    <cellStyle name="Accent 1" xfId="5" xr:uid="{B43CDE55-5FC2-45F9-A70F-AFDD9B846605}"/>
    <cellStyle name="Accent 2" xfId="6" xr:uid="{8A38057E-D87C-456E-B414-C2090CD05723}"/>
    <cellStyle name="Accent 3" xfId="7" xr:uid="{653EA116-8FDE-4AE1-AB3D-2F6FBD319262}"/>
    <cellStyle name="Bad" xfId="8" xr:uid="{A690484D-E8C6-4CCB-A45F-28226A445091}"/>
    <cellStyle name="Error" xfId="9" xr:uid="{E268E42E-FBE3-4165-8407-D1EDBF48058F}"/>
    <cellStyle name="Footnote" xfId="10" xr:uid="{A868A332-34A2-4545-9EF5-BE8262B1E4C1}"/>
    <cellStyle name="Good" xfId="11" xr:uid="{194A99A6-D632-4929-AC7B-BF461F05C0A4}"/>
    <cellStyle name="Heading" xfId="12" xr:uid="{A7E33729-91ED-46C0-8185-F5DA7D632C67}"/>
    <cellStyle name="Heading 1" xfId="13" xr:uid="{CB0291CD-296B-483C-8923-B7C5D56934AE}"/>
    <cellStyle name="Heading 2" xfId="14" xr:uid="{526BC520-3B69-4E1A-9993-1BD4A3702E08}"/>
    <cellStyle name="Neutral 2" xfId="15" xr:uid="{527EEE0A-A3F9-4E69-BA77-43DAAAAE34D9}"/>
    <cellStyle name="Normal" xfId="0" builtinId="0"/>
    <cellStyle name="Normal 2" xfId="2" xr:uid="{10D27ECE-94D0-4B8C-B020-F154D7238B21}"/>
    <cellStyle name="Normal 2 2" xfId="16" xr:uid="{4FA531B7-29E4-4161-B40E-66E6171FEC4D}"/>
    <cellStyle name="Normal 62" xfId="17" xr:uid="{D087546B-7338-4A8E-9E67-1AB71F3D2A78}"/>
    <cellStyle name="Normal 63" xfId="18" xr:uid="{E5DC3B81-5C16-41D2-8DE1-6CFA4FEEC4ED}"/>
    <cellStyle name="Normal 64" xfId="19" xr:uid="{3053219A-0671-4371-B55B-4C3CFBDC5AA0}"/>
    <cellStyle name="Normal 65" xfId="20" xr:uid="{6CBADAD8-7A33-493B-89ED-36BF8EC81EDF}"/>
    <cellStyle name="Normal 66" xfId="21" xr:uid="{10F18168-F282-45AA-922E-3137EB3F583A}"/>
    <cellStyle name="Normal 67" xfId="22" xr:uid="{9E3382B7-BF14-4049-87FD-E98C7FF746BD}"/>
    <cellStyle name="Normal 68" xfId="23" xr:uid="{5D4486B6-67D9-47C7-9E53-B61256A0A294}"/>
    <cellStyle name="Normal 69" xfId="3" xr:uid="{D1960B39-D452-48D4-9428-9396EAD6E558}"/>
    <cellStyle name="Normal_Hoja1" xfId="1" xr:uid="{7ADD9727-4D8D-4E67-B520-7DD32CF2E0CB}"/>
    <cellStyle name="Note" xfId="24" xr:uid="{4C127F21-E96A-4BD3-AEFB-64F08BC4A84A}"/>
    <cellStyle name="Status" xfId="25" xr:uid="{A965CAEC-F447-4B2E-B9F8-B5BB05F0ED62}"/>
    <cellStyle name="Text" xfId="26" xr:uid="{9BE0C4D8-02AD-41D3-90E0-D36443FA97F3}"/>
    <cellStyle name="Warning" xfId="27" xr:uid="{461DCF29-7BD1-494B-ADED-F61C11F34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F0D5-AA3C-4149-A987-F51390B26FCA}">
  <dimension ref="A1:GI75"/>
  <sheetViews>
    <sheetView tabSelected="1" topLeftCell="L55" zoomScale="80" zoomScaleNormal="80" workbookViewId="0">
      <selection activeCell="Q78" sqref="P78:Q78"/>
    </sheetView>
  </sheetViews>
  <sheetFormatPr baseColWidth="10" defaultRowHeight="15" x14ac:dyDescent="0.25"/>
  <cols>
    <col min="2" max="2" width="41.7109375" bestFit="1" customWidth="1"/>
  </cols>
  <sheetData>
    <row r="1" spans="1:191" x14ac:dyDescent="0.25">
      <c r="A1" s="1" t="s">
        <v>0</v>
      </c>
      <c r="B1" s="2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191" x14ac:dyDescent="0.25">
      <c r="A2" s="1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19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191" ht="15.75" thickBot="1" x14ac:dyDescent="0.3">
      <c r="A4" s="81" t="s">
        <v>1</v>
      </c>
      <c r="B4" s="86"/>
      <c r="C4" s="81" t="s">
        <v>32</v>
      </c>
      <c r="D4" s="82"/>
      <c r="E4" s="82"/>
      <c r="F4" s="82"/>
      <c r="G4" s="82"/>
      <c r="H4" s="82"/>
      <c r="I4" s="83"/>
      <c r="J4" s="81" t="s">
        <v>33</v>
      </c>
      <c r="K4" s="82"/>
      <c r="L4" s="82"/>
      <c r="M4" s="82"/>
      <c r="N4" s="82"/>
      <c r="O4" s="82"/>
      <c r="P4" s="83"/>
      <c r="Q4" s="81" t="s">
        <v>34</v>
      </c>
      <c r="R4" s="82"/>
      <c r="S4" s="82"/>
      <c r="T4" s="82"/>
      <c r="U4" s="82"/>
      <c r="V4" s="82"/>
      <c r="W4" s="83"/>
      <c r="X4" s="81" t="s">
        <v>35</v>
      </c>
      <c r="Y4" s="82"/>
      <c r="Z4" s="82"/>
      <c r="AA4" s="82"/>
      <c r="AB4" s="82"/>
      <c r="AC4" s="82"/>
      <c r="AD4" s="83"/>
      <c r="AE4" s="84" t="s">
        <v>36</v>
      </c>
      <c r="AF4" s="85"/>
    </row>
    <row r="5" spans="1:191" ht="15.75" thickBot="1" x14ac:dyDescent="0.3">
      <c r="A5" s="77" t="s">
        <v>2</v>
      </c>
      <c r="B5" s="78"/>
      <c r="C5" s="7" t="s">
        <v>7</v>
      </c>
      <c r="D5" s="5" t="s">
        <v>8</v>
      </c>
      <c r="E5" s="5" t="s">
        <v>3</v>
      </c>
      <c r="F5" s="5" t="s">
        <v>3</v>
      </c>
      <c r="G5" s="5" t="s">
        <v>4</v>
      </c>
      <c r="H5" s="5" t="s">
        <v>5</v>
      </c>
      <c r="I5" s="6" t="s">
        <v>6</v>
      </c>
      <c r="J5" s="7" t="s">
        <v>7</v>
      </c>
      <c r="K5" s="5" t="s">
        <v>8</v>
      </c>
      <c r="L5" s="5" t="s">
        <v>3</v>
      </c>
      <c r="M5" s="5" t="s">
        <v>3</v>
      </c>
      <c r="N5" s="5" t="s">
        <v>4</v>
      </c>
      <c r="O5" s="5" t="s">
        <v>5</v>
      </c>
      <c r="P5" s="6" t="s">
        <v>6</v>
      </c>
      <c r="Q5" s="7" t="s">
        <v>7</v>
      </c>
      <c r="R5" s="5" t="s">
        <v>8</v>
      </c>
      <c r="S5" s="5" t="s">
        <v>3</v>
      </c>
      <c r="T5" s="5" t="s">
        <v>3</v>
      </c>
      <c r="U5" s="5" t="s">
        <v>4</v>
      </c>
      <c r="V5" s="5" t="s">
        <v>5</v>
      </c>
      <c r="W5" s="6" t="s">
        <v>6</v>
      </c>
      <c r="X5" s="7" t="s">
        <v>7</v>
      </c>
      <c r="Y5" s="5" t="s">
        <v>8</v>
      </c>
      <c r="Z5" s="5" t="s">
        <v>3</v>
      </c>
      <c r="AA5" s="5" t="s">
        <v>3</v>
      </c>
      <c r="AB5" s="5" t="s">
        <v>4</v>
      </c>
      <c r="AC5" s="5" t="s">
        <v>5</v>
      </c>
      <c r="AD5" s="6" t="s">
        <v>6</v>
      </c>
      <c r="AE5" s="8" t="s">
        <v>7</v>
      </c>
      <c r="AF5" s="8" t="s">
        <v>8</v>
      </c>
    </row>
    <row r="6" spans="1:191" ht="15.75" thickBot="1" x14ac:dyDescent="0.3">
      <c r="A6" s="79"/>
      <c r="B6" s="80"/>
      <c r="C6" s="60">
        <v>2</v>
      </c>
      <c r="D6" s="54">
        <v>3</v>
      </c>
      <c r="E6" s="54">
        <v>4</v>
      </c>
      <c r="F6" s="54">
        <v>5</v>
      </c>
      <c r="G6" s="54">
        <v>6</v>
      </c>
      <c r="H6" s="54">
        <v>7</v>
      </c>
      <c r="I6" s="57">
        <v>8</v>
      </c>
      <c r="J6" s="60">
        <v>9</v>
      </c>
      <c r="K6" s="54">
        <v>10</v>
      </c>
      <c r="L6" s="54">
        <v>11</v>
      </c>
      <c r="M6" s="54">
        <v>12</v>
      </c>
      <c r="N6" s="54">
        <v>13</v>
      </c>
      <c r="O6" s="54">
        <v>14</v>
      </c>
      <c r="P6" s="57">
        <v>15</v>
      </c>
      <c r="Q6" s="60">
        <v>16</v>
      </c>
      <c r="R6" s="54">
        <v>17</v>
      </c>
      <c r="S6" s="54">
        <v>18</v>
      </c>
      <c r="T6" s="54">
        <v>19</v>
      </c>
      <c r="U6" s="54">
        <v>20</v>
      </c>
      <c r="V6" s="54">
        <v>21</v>
      </c>
      <c r="W6" s="57">
        <v>22</v>
      </c>
      <c r="X6" s="60">
        <v>23</v>
      </c>
      <c r="Y6" s="54">
        <v>24</v>
      </c>
      <c r="Z6" s="54">
        <v>25</v>
      </c>
      <c r="AA6" s="54">
        <v>26</v>
      </c>
      <c r="AB6" s="54">
        <v>27</v>
      </c>
      <c r="AC6" s="54">
        <v>28</v>
      </c>
      <c r="AD6" s="57">
        <v>29</v>
      </c>
      <c r="AE6" s="9">
        <v>30</v>
      </c>
      <c r="AF6" s="9">
        <v>31</v>
      </c>
    </row>
    <row r="7" spans="1:191" ht="15.75" thickBot="1" x14ac:dyDescent="0.3">
      <c r="A7" s="10" t="s">
        <v>9</v>
      </c>
      <c r="B7" s="11" t="s">
        <v>10</v>
      </c>
      <c r="C7" s="14">
        <v>88</v>
      </c>
      <c r="D7" s="12">
        <v>140</v>
      </c>
      <c r="E7" s="12">
        <v>133</v>
      </c>
      <c r="F7" s="12">
        <v>109</v>
      </c>
      <c r="G7" s="12">
        <v>107</v>
      </c>
      <c r="H7" s="12">
        <v>77</v>
      </c>
      <c r="I7" s="13">
        <v>104</v>
      </c>
      <c r="J7" s="14">
        <v>93</v>
      </c>
      <c r="K7" s="12">
        <v>116</v>
      </c>
      <c r="L7" s="12">
        <v>107</v>
      </c>
      <c r="M7" s="12">
        <v>107</v>
      </c>
      <c r="N7" s="12">
        <v>105</v>
      </c>
      <c r="O7" s="12">
        <v>106</v>
      </c>
      <c r="P7" s="13">
        <v>87</v>
      </c>
      <c r="Q7" s="14">
        <v>86</v>
      </c>
      <c r="R7" s="12"/>
      <c r="S7" s="12"/>
      <c r="T7" s="12"/>
      <c r="U7" s="12"/>
      <c r="V7" s="12"/>
      <c r="W7" s="13"/>
      <c r="X7" s="14"/>
      <c r="Y7" s="12"/>
      <c r="Z7" s="12"/>
      <c r="AA7" s="12"/>
      <c r="AB7" s="12"/>
      <c r="AC7" s="12"/>
      <c r="AD7" s="13"/>
      <c r="AE7" s="14"/>
      <c r="AF7" s="12"/>
    </row>
    <row r="8" spans="1:191" x14ac:dyDescent="0.25">
      <c r="A8" s="15"/>
      <c r="B8" s="16" t="s">
        <v>11</v>
      </c>
      <c r="C8" s="63">
        <v>7</v>
      </c>
      <c r="D8" s="48">
        <v>27</v>
      </c>
      <c r="E8" s="48">
        <v>37</v>
      </c>
      <c r="F8" s="48">
        <v>36</v>
      </c>
      <c r="G8" s="48">
        <v>29</v>
      </c>
      <c r="H8" s="48">
        <v>12</v>
      </c>
      <c r="I8" s="64">
        <v>16</v>
      </c>
      <c r="J8" s="63">
        <v>11</v>
      </c>
      <c r="K8" s="48">
        <v>41</v>
      </c>
      <c r="L8" s="48">
        <v>29</v>
      </c>
      <c r="M8" s="48">
        <v>33</v>
      </c>
      <c r="N8" s="48">
        <v>31</v>
      </c>
      <c r="O8" s="48">
        <v>25</v>
      </c>
      <c r="P8" s="64">
        <v>12</v>
      </c>
      <c r="Q8" s="63">
        <v>14</v>
      </c>
      <c r="R8" s="48"/>
      <c r="S8" s="48"/>
      <c r="T8" s="48"/>
      <c r="U8" s="48"/>
      <c r="V8" s="48"/>
      <c r="W8" s="64"/>
      <c r="X8" s="63"/>
      <c r="Y8" s="48"/>
      <c r="Z8" s="48"/>
      <c r="AA8" s="48"/>
      <c r="AB8" s="48"/>
      <c r="AC8" s="48"/>
      <c r="AD8" s="64"/>
      <c r="AE8" s="18"/>
      <c r="AF8" s="17"/>
    </row>
    <row r="9" spans="1:191" x14ac:dyDescent="0.25">
      <c r="A9" s="15"/>
      <c r="B9" s="19" t="s">
        <v>12</v>
      </c>
      <c r="C9" s="33">
        <f>C8/C7*100</f>
        <v>7.9545454545454541</v>
      </c>
      <c r="D9" s="56">
        <f t="shared" ref="D9:E9" si="0">D8/D7*100</f>
        <v>19.285714285714288</v>
      </c>
      <c r="E9" s="56">
        <f t="shared" si="0"/>
        <v>27.819548872180448</v>
      </c>
      <c r="F9" s="56">
        <f t="shared" ref="F9" si="1">F8/F7*100</f>
        <v>33.027522935779821</v>
      </c>
      <c r="G9" s="56">
        <f t="shared" ref="G9" si="2">G8/G7*100</f>
        <v>27.102803738317753</v>
      </c>
      <c r="H9" s="56">
        <f t="shared" ref="H9:J9" si="3">H8/H7*100</f>
        <v>15.584415584415584</v>
      </c>
      <c r="I9" s="56">
        <f t="shared" si="3"/>
        <v>15.384615384615385</v>
      </c>
      <c r="J9" s="56">
        <f t="shared" si="3"/>
        <v>11.827956989247312</v>
      </c>
      <c r="K9" s="56">
        <f t="shared" ref="K9:L9" si="4">K8/K7*100</f>
        <v>35.344827586206897</v>
      </c>
      <c r="L9" s="56">
        <f t="shared" si="4"/>
        <v>27.102803738317753</v>
      </c>
      <c r="M9" s="56">
        <f t="shared" ref="M9" si="5">M8/M7*100</f>
        <v>30.841121495327101</v>
      </c>
      <c r="N9" s="56">
        <f t="shared" ref="N9" si="6">N8/N7*100</f>
        <v>29.523809523809526</v>
      </c>
      <c r="O9" s="56">
        <f t="shared" ref="O9:Q9" si="7">O8/O7*100</f>
        <v>23.584905660377359</v>
      </c>
      <c r="P9" s="56">
        <f t="shared" si="7"/>
        <v>13.793103448275861</v>
      </c>
      <c r="Q9" s="56">
        <f t="shared" si="7"/>
        <v>16.279069767441861</v>
      </c>
      <c r="R9" s="56"/>
      <c r="S9" s="56"/>
      <c r="T9" s="56"/>
      <c r="U9" s="56"/>
      <c r="V9" s="56"/>
      <c r="W9" s="32"/>
      <c r="X9" s="33"/>
      <c r="Y9" s="56"/>
      <c r="Z9" s="56"/>
      <c r="AA9" s="56"/>
      <c r="AB9" s="56"/>
      <c r="AC9" s="56"/>
      <c r="AD9" s="32"/>
      <c r="AE9" s="20"/>
      <c r="AF9" s="20"/>
    </row>
    <row r="10" spans="1:191" s="44" customFormat="1" x14ac:dyDescent="0.25">
      <c r="A10" s="51"/>
      <c r="B10" s="43" t="s">
        <v>37</v>
      </c>
      <c r="C10" s="42">
        <v>4</v>
      </c>
      <c r="D10" s="41">
        <v>2</v>
      </c>
      <c r="E10" s="41"/>
      <c r="F10" s="41">
        <v>1</v>
      </c>
      <c r="G10" s="41">
        <v>1</v>
      </c>
      <c r="H10" s="41">
        <v>3</v>
      </c>
      <c r="I10" s="69">
        <v>2</v>
      </c>
      <c r="J10" s="42">
        <v>3</v>
      </c>
      <c r="K10" s="41">
        <v>4</v>
      </c>
      <c r="L10" s="41">
        <v>1</v>
      </c>
      <c r="M10" s="41">
        <v>0</v>
      </c>
      <c r="N10" s="41">
        <v>1</v>
      </c>
      <c r="O10" s="41">
        <v>2</v>
      </c>
      <c r="P10" s="69">
        <v>3</v>
      </c>
      <c r="Q10" s="42">
        <v>5</v>
      </c>
      <c r="R10" s="41"/>
      <c r="S10" s="41"/>
      <c r="T10" s="41"/>
      <c r="U10" s="41"/>
      <c r="V10" s="41"/>
      <c r="W10" s="69"/>
      <c r="X10" s="42"/>
      <c r="Y10" s="41"/>
      <c r="Z10" s="41"/>
      <c r="AA10" s="41"/>
      <c r="AB10" s="41"/>
      <c r="AC10" s="41"/>
      <c r="AD10" s="69"/>
      <c r="AE10" s="41"/>
      <c r="AF10" s="41"/>
      <c r="AG10" s="55"/>
      <c r="AH10" s="5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</row>
    <row r="11" spans="1:191" s="44" customFormat="1" ht="15.75" thickBot="1" x14ac:dyDescent="0.3">
      <c r="A11" s="52"/>
      <c r="B11" s="58" t="s">
        <v>38</v>
      </c>
      <c r="C11" s="67">
        <f t="shared" ref="C11:J11" si="8">C10/C7*100</f>
        <v>4.5454545454545459</v>
      </c>
      <c r="D11" s="50">
        <f t="shared" si="8"/>
        <v>1.4285714285714286</v>
      </c>
      <c r="E11" s="50">
        <f t="shared" si="8"/>
        <v>0</v>
      </c>
      <c r="F11" s="50">
        <f t="shared" si="8"/>
        <v>0.91743119266055051</v>
      </c>
      <c r="G11" s="50">
        <f t="shared" si="8"/>
        <v>0.93457943925233633</v>
      </c>
      <c r="H11" s="50">
        <f t="shared" si="8"/>
        <v>3.8961038961038961</v>
      </c>
      <c r="I11" s="50">
        <f t="shared" si="8"/>
        <v>1.9230769230769231</v>
      </c>
      <c r="J11" s="50">
        <f t="shared" si="8"/>
        <v>3.225806451612903</v>
      </c>
      <c r="K11" s="50">
        <f>K10/K7*100</f>
        <v>3.4482758620689653</v>
      </c>
      <c r="L11" s="50">
        <f>L10/L7*100</f>
        <v>0.93457943925233633</v>
      </c>
      <c r="M11" s="50">
        <v>0</v>
      </c>
      <c r="N11" s="50">
        <f>N10/N7*100</f>
        <v>0.95238095238095244</v>
      </c>
      <c r="O11" s="50">
        <f>O10/O7*100</f>
        <v>1.8867924528301887</v>
      </c>
      <c r="P11" s="50">
        <f>P10/P7*100</f>
        <v>3.4482758620689653</v>
      </c>
      <c r="Q11" s="50">
        <f>Q10/Q7*100</f>
        <v>5.8139534883720927</v>
      </c>
      <c r="R11" s="50"/>
      <c r="S11" s="50"/>
      <c r="T11" s="50"/>
      <c r="U11" s="50"/>
      <c r="V11" s="50"/>
      <c r="W11" s="68"/>
      <c r="X11" s="67"/>
      <c r="Y11" s="50"/>
      <c r="Z11" s="50"/>
      <c r="AA11" s="50"/>
      <c r="AB11" s="50"/>
      <c r="AC11" s="50"/>
      <c r="AD11" s="68"/>
      <c r="AE11" s="50"/>
      <c r="AF11" s="50"/>
      <c r="AG11" s="55"/>
      <c r="AH11" s="5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</row>
    <row r="12" spans="1:191" ht="15.75" thickBot="1" x14ac:dyDescent="0.3">
      <c r="A12" s="22" t="s">
        <v>13</v>
      </c>
      <c r="B12" s="11" t="s">
        <v>10</v>
      </c>
      <c r="C12" s="14">
        <v>129</v>
      </c>
      <c r="D12" s="12">
        <v>151</v>
      </c>
      <c r="E12" s="12">
        <v>217</v>
      </c>
      <c r="F12" s="12">
        <v>169</v>
      </c>
      <c r="G12" s="12">
        <v>178</v>
      </c>
      <c r="H12" s="12">
        <v>190</v>
      </c>
      <c r="I12" s="13">
        <v>139</v>
      </c>
      <c r="J12" s="14">
        <v>110</v>
      </c>
      <c r="K12" s="12">
        <v>221</v>
      </c>
      <c r="L12" s="12">
        <v>198</v>
      </c>
      <c r="M12" s="12">
        <v>201</v>
      </c>
      <c r="N12" s="12">
        <v>173</v>
      </c>
      <c r="O12" s="12">
        <v>164</v>
      </c>
      <c r="P12" s="13">
        <v>107</v>
      </c>
      <c r="Q12" s="14">
        <v>121</v>
      </c>
      <c r="R12" s="12"/>
      <c r="S12" s="12"/>
      <c r="T12" s="12"/>
      <c r="U12" s="12"/>
      <c r="V12" s="12"/>
      <c r="W12" s="13"/>
      <c r="X12" s="14"/>
      <c r="Y12" s="12"/>
      <c r="Z12" s="12"/>
      <c r="AA12" s="12"/>
      <c r="AB12" s="12"/>
      <c r="AC12" s="12"/>
      <c r="AD12" s="13"/>
      <c r="AE12" s="14"/>
      <c r="AF12" s="12"/>
    </row>
    <row r="13" spans="1:191" x14ac:dyDescent="0.25">
      <c r="A13" s="15"/>
      <c r="B13" s="16" t="s">
        <v>11</v>
      </c>
      <c r="C13" s="63">
        <v>26</v>
      </c>
      <c r="D13" s="48">
        <v>45</v>
      </c>
      <c r="E13" s="48">
        <v>89</v>
      </c>
      <c r="F13" s="48">
        <v>90</v>
      </c>
      <c r="G13" s="48">
        <v>118</v>
      </c>
      <c r="H13" s="48">
        <v>115</v>
      </c>
      <c r="I13" s="64">
        <v>26</v>
      </c>
      <c r="J13" s="63">
        <v>46</v>
      </c>
      <c r="K13" s="48">
        <v>156</v>
      </c>
      <c r="L13" s="48">
        <v>134</v>
      </c>
      <c r="M13" s="48">
        <v>137</v>
      </c>
      <c r="N13" s="48">
        <v>115</v>
      </c>
      <c r="O13" s="48">
        <v>101</v>
      </c>
      <c r="P13" s="64">
        <v>37</v>
      </c>
      <c r="Q13" s="63">
        <v>42</v>
      </c>
      <c r="R13" s="48"/>
      <c r="S13" s="48"/>
      <c r="T13" s="48"/>
      <c r="U13" s="48"/>
      <c r="V13" s="48"/>
      <c r="W13" s="64"/>
      <c r="X13" s="63"/>
      <c r="Y13" s="48"/>
      <c r="Z13" s="48"/>
      <c r="AA13" s="48"/>
      <c r="AB13" s="48"/>
      <c r="AC13" s="48"/>
      <c r="AD13" s="64"/>
      <c r="AE13" s="18"/>
      <c r="AF13" s="17"/>
    </row>
    <row r="14" spans="1:191" x14ac:dyDescent="0.25">
      <c r="A14" s="15"/>
      <c r="B14" s="19" t="s">
        <v>12</v>
      </c>
      <c r="C14" s="33">
        <f t="shared" ref="C14" si="9">C13/C12*100</f>
        <v>20.155038759689923</v>
      </c>
      <c r="D14" s="56">
        <f t="shared" ref="D14" si="10">D13/D12*100</f>
        <v>29.80132450331126</v>
      </c>
      <c r="E14" s="56">
        <f t="shared" ref="E14" si="11">E13/E12*100</f>
        <v>41.013824884792626</v>
      </c>
      <c r="F14" s="56">
        <f t="shared" ref="F14" si="12">F13/F12*100</f>
        <v>53.254437869822489</v>
      </c>
      <c r="G14" s="56">
        <f t="shared" ref="G14" si="13">G13/G12*100</f>
        <v>66.292134831460672</v>
      </c>
      <c r="H14" s="56">
        <f t="shared" ref="H14:J14" si="14">H13/H12*100</f>
        <v>60.526315789473685</v>
      </c>
      <c r="I14" s="56">
        <f t="shared" si="14"/>
        <v>18.705035971223023</v>
      </c>
      <c r="J14" s="56">
        <f t="shared" si="14"/>
        <v>41.818181818181813</v>
      </c>
      <c r="K14" s="56">
        <f t="shared" ref="K14:L14" si="15">K13/K12*100</f>
        <v>70.588235294117652</v>
      </c>
      <c r="L14" s="56">
        <f t="shared" si="15"/>
        <v>67.676767676767682</v>
      </c>
      <c r="M14" s="56">
        <f t="shared" ref="M14" si="16">M13/M12*100</f>
        <v>68.159203980099505</v>
      </c>
      <c r="N14" s="56">
        <f t="shared" ref="N14" si="17">N13/N12*100</f>
        <v>66.473988439306353</v>
      </c>
      <c r="O14" s="56">
        <f t="shared" ref="O14:Q14" si="18">O13/O12*100</f>
        <v>61.585365853658537</v>
      </c>
      <c r="P14" s="56">
        <f t="shared" si="18"/>
        <v>34.579439252336449</v>
      </c>
      <c r="Q14" s="56">
        <f t="shared" si="18"/>
        <v>34.710743801652896</v>
      </c>
      <c r="R14" s="56"/>
      <c r="S14" s="56"/>
      <c r="T14" s="56"/>
      <c r="U14" s="56"/>
      <c r="V14" s="56"/>
      <c r="W14" s="32"/>
      <c r="X14" s="33"/>
      <c r="Y14" s="56"/>
      <c r="Z14" s="56"/>
      <c r="AA14" s="56"/>
      <c r="AB14" s="56"/>
      <c r="AC14" s="56"/>
      <c r="AD14" s="32"/>
      <c r="AE14" s="20"/>
      <c r="AF14" s="20"/>
    </row>
    <row r="15" spans="1:191" s="44" customFormat="1" x14ac:dyDescent="0.25">
      <c r="A15" s="46"/>
      <c r="B15" s="43" t="s">
        <v>37</v>
      </c>
      <c r="C15" s="42">
        <v>31</v>
      </c>
      <c r="D15" s="41">
        <v>34</v>
      </c>
      <c r="E15" s="41">
        <v>141</v>
      </c>
      <c r="F15" s="41">
        <v>90</v>
      </c>
      <c r="G15" s="41">
        <v>13</v>
      </c>
      <c r="H15" s="41">
        <v>14</v>
      </c>
      <c r="I15" s="69">
        <v>16</v>
      </c>
      <c r="J15" s="42">
        <v>26</v>
      </c>
      <c r="K15" s="41">
        <v>14</v>
      </c>
      <c r="L15" s="41">
        <v>22</v>
      </c>
      <c r="M15" s="41">
        <v>15</v>
      </c>
      <c r="N15" s="41">
        <v>2</v>
      </c>
      <c r="O15" s="41">
        <v>5</v>
      </c>
      <c r="P15" s="69">
        <v>6</v>
      </c>
      <c r="Q15" s="42">
        <v>14</v>
      </c>
      <c r="R15" s="41"/>
      <c r="S15" s="41"/>
      <c r="T15" s="41"/>
      <c r="U15" s="41"/>
      <c r="V15" s="41"/>
      <c r="W15" s="69"/>
      <c r="X15" s="42"/>
      <c r="Y15" s="41"/>
      <c r="Z15" s="41"/>
      <c r="AA15" s="41"/>
      <c r="AB15" s="41"/>
      <c r="AC15" s="41"/>
      <c r="AD15" s="69"/>
      <c r="AE15" s="41"/>
      <c r="AF15" s="41"/>
      <c r="AG15" s="55"/>
      <c r="AH15" s="5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</row>
    <row r="16" spans="1:191" s="44" customFormat="1" ht="15.75" thickBot="1" x14ac:dyDescent="0.3">
      <c r="A16" s="53"/>
      <c r="B16" s="70" t="s">
        <v>38</v>
      </c>
      <c r="C16" s="71">
        <f t="shared" ref="C16:J16" si="19">C15/C12*100</f>
        <v>24.031007751937985</v>
      </c>
      <c r="D16" s="72">
        <f t="shared" si="19"/>
        <v>22.516556291390728</v>
      </c>
      <c r="E16" s="72">
        <f t="shared" si="19"/>
        <v>64.976958525345623</v>
      </c>
      <c r="F16" s="72">
        <f t="shared" si="19"/>
        <v>53.254437869822489</v>
      </c>
      <c r="G16" s="72">
        <f t="shared" si="19"/>
        <v>7.3033707865168536</v>
      </c>
      <c r="H16" s="72">
        <f t="shared" si="19"/>
        <v>7.3684210526315779</v>
      </c>
      <c r="I16" s="72">
        <f t="shared" si="19"/>
        <v>11.510791366906476</v>
      </c>
      <c r="J16" s="72">
        <f t="shared" si="19"/>
        <v>23.636363636363637</v>
      </c>
      <c r="K16" s="72">
        <f>K15/K12*100</f>
        <v>6.3348416289592757</v>
      </c>
      <c r="L16" s="72">
        <f>L15/L12*100</f>
        <v>11.111111111111111</v>
      </c>
      <c r="M16" s="72">
        <f>M15/M12*100</f>
        <v>7.4626865671641784</v>
      </c>
      <c r="N16" s="72">
        <f>N15/N12*100</f>
        <v>1.1560693641618496</v>
      </c>
      <c r="O16" s="72">
        <f>O15/O12*100</f>
        <v>3.0487804878048781</v>
      </c>
      <c r="P16" s="72">
        <f>P15/P12*100</f>
        <v>5.6074766355140184</v>
      </c>
      <c r="Q16" s="72">
        <f>Q15/Q12*100</f>
        <v>11.570247933884298</v>
      </c>
      <c r="R16" s="72"/>
      <c r="S16" s="72"/>
      <c r="T16" s="72"/>
      <c r="U16" s="72"/>
      <c r="V16" s="72"/>
      <c r="W16" s="73"/>
      <c r="X16" s="71"/>
      <c r="Y16" s="72"/>
      <c r="Z16" s="72"/>
      <c r="AA16" s="72"/>
      <c r="AB16" s="72"/>
      <c r="AC16" s="72"/>
      <c r="AD16" s="73"/>
      <c r="AE16" s="72"/>
      <c r="AF16" s="72"/>
      <c r="AG16" s="55"/>
      <c r="AH16" s="5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</row>
    <row r="17" spans="1:191" ht="15.75" thickBot="1" x14ac:dyDescent="0.3">
      <c r="A17" s="22" t="s">
        <v>14</v>
      </c>
      <c r="B17" s="11" t="s">
        <v>10</v>
      </c>
      <c r="C17" s="14">
        <v>207</v>
      </c>
      <c r="D17" s="12">
        <v>195</v>
      </c>
      <c r="E17" s="12">
        <v>209</v>
      </c>
      <c r="F17" s="12">
        <v>198</v>
      </c>
      <c r="G17" s="12">
        <v>182</v>
      </c>
      <c r="H17" s="12">
        <v>175</v>
      </c>
      <c r="I17" s="13">
        <v>199</v>
      </c>
      <c r="J17" s="14">
        <v>200</v>
      </c>
      <c r="K17" s="12">
        <v>190</v>
      </c>
      <c r="L17" s="12">
        <v>179</v>
      </c>
      <c r="M17" s="12">
        <v>171</v>
      </c>
      <c r="N17" s="12">
        <v>198</v>
      </c>
      <c r="O17" s="12">
        <v>203</v>
      </c>
      <c r="P17" s="13">
        <v>224</v>
      </c>
      <c r="Q17" s="14">
        <v>170</v>
      </c>
      <c r="R17" s="12"/>
      <c r="S17" s="12"/>
      <c r="T17" s="12"/>
      <c r="U17" s="12"/>
      <c r="V17" s="12"/>
      <c r="W17" s="13"/>
      <c r="X17" s="14"/>
      <c r="Y17" s="12"/>
      <c r="Z17" s="12"/>
      <c r="AA17" s="12"/>
      <c r="AB17" s="12"/>
      <c r="AC17" s="12"/>
      <c r="AD17" s="13"/>
      <c r="AE17" s="14"/>
      <c r="AF17" s="12"/>
    </row>
    <row r="18" spans="1:191" x14ac:dyDescent="0.25">
      <c r="A18" s="15"/>
      <c r="B18" s="16" t="s">
        <v>11</v>
      </c>
      <c r="C18" s="63">
        <v>7</v>
      </c>
      <c r="D18" s="48">
        <v>6</v>
      </c>
      <c r="E18" s="48">
        <v>10</v>
      </c>
      <c r="F18" s="48">
        <v>8</v>
      </c>
      <c r="G18" s="48">
        <v>6</v>
      </c>
      <c r="H18" s="48">
        <v>1</v>
      </c>
      <c r="I18" s="64">
        <v>1</v>
      </c>
      <c r="J18" s="63">
        <v>2</v>
      </c>
      <c r="K18" s="48">
        <v>2</v>
      </c>
      <c r="L18" s="48">
        <v>4</v>
      </c>
      <c r="M18" s="48">
        <v>5</v>
      </c>
      <c r="N18" s="48">
        <v>9</v>
      </c>
      <c r="O18" s="48">
        <v>4</v>
      </c>
      <c r="P18" s="64">
        <v>7</v>
      </c>
      <c r="Q18" s="63">
        <v>18</v>
      </c>
      <c r="R18" s="48"/>
      <c r="S18" s="48"/>
      <c r="T18" s="48"/>
      <c r="U18" s="48"/>
      <c r="V18" s="48"/>
      <c r="W18" s="64"/>
      <c r="X18" s="63"/>
      <c r="Y18" s="48"/>
      <c r="Z18" s="48"/>
      <c r="AA18" s="48"/>
      <c r="AB18" s="48"/>
      <c r="AC18" s="48"/>
      <c r="AD18" s="64"/>
      <c r="AE18" s="18"/>
      <c r="AF18" s="17"/>
    </row>
    <row r="19" spans="1:191" x14ac:dyDescent="0.25">
      <c r="A19" s="15"/>
      <c r="B19" s="19" t="s">
        <v>12</v>
      </c>
      <c r="C19" s="33">
        <f t="shared" ref="C19" si="20">C18/C17*100</f>
        <v>3.3816425120772946</v>
      </c>
      <c r="D19" s="56">
        <f t="shared" ref="D19" si="21">D18/D17*100</f>
        <v>3.0769230769230771</v>
      </c>
      <c r="E19" s="56">
        <f t="shared" ref="E19" si="22">E18/E17*100</f>
        <v>4.7846889952153111</v>
      </c>
      <c r="F19" s="56">
        <f t="shared" ref="F19" si="23">F18/F17*100</f>
        <v>4.0404040404040407</v>
      </c>
      <c r="G19" s="56">
        <f t="shared" ref="G19" si="24">G18/G17*100</f>
        <v>3.296703296703297</v>
      </c>
      <c r="H19" s="56">
        <f t="shared" ref="H19:J19" si="25">H18/H17*100</f>
        <v>0.5714285714285714</v>
      </c>
      <c r="I19" s="56">
        <f t="shared" si="25"/>
        <v>0.50251256281407031</v>
      </c>
      <c r="J19" s="56">
        <f t="shared" si="25"/>
        <v>1</v>
      </c>
      <c r="K19" s="56">
        <f t="shared" ref="K19:L19" si="26">K18/K17*100</f>
        <v>1.0526315789473684</v>
      </c>
      <c r="L19" s="56">
        <f t="shared" si="26"/>
        <v>2.2346368715083798</v>
      </c>
      <c r="M19" s="56">
        <f t="shared" ref="M19" si="27">M18/M17*100</f>
        <v>2.9239766081871341</v>
      </c>
      <c r="N19" s="56">
        <f t="shared" ref="N19" si="28">N18/N17*100</f>
        <v>4.5454545454545459</v>
      </c>
      <c r="O19" s="56">
        <f t="shared" ref="O19:Q19" si="29">O18/O17*100</f>
        <v>1.9704433497536946</v>
      </c>
      <c r="P19" s="56">
        <f t="shared" si="29"/>
        <v>3.125</v>
      </c>
      <c r="Q19" s="56">
        <f t="shared" si="29"/>
        <v>10.588235294117647</v>
      </c>
      <c r="R19" s="56"/>
      <c r="S19" s="56"/>
      <c r="T19" s="56"/>
      <c r="U19" s="56"/>
      <c r="V19" s="56"/>
      <c r="W19" s="32"/>
      <c r="X19" s="33"/>
      <c r="Y19" s="56"/>
      <c r="Z19" s="56"/>
      <c r="AA19" s="56"/>
      <c r="AB19" s="56"/>
      <c r="AC19" s="56"/>
      <c r="AD19" s="32"/>
      <c r="AE19" s="20"/>
      <c r="AF19" s="20"/>
    </row>
    <row r="20" spans="1:191" s="44" customFormat="1" x14ac:dyDescent="0.25">
      <c r="A20" s="46"/>
      <c r="B20" s="43" t="s">
        <v>37</v>
      </c>
      <c r="C20" s="42">
        <v>63</v>
      </c>
      <c r="D20" s="41">
        <v>79</v>
      </c>
      <c r="E20" s="41">
        <v>85</v>
      </c>
      <c r="F20" s="41">
        <v>79</v>
      </c>
      <c r="G20" s="41">
        <v>85</v>
      </c>
      <c r="H20" s="41">
        <v>75</v>
      </c>
      <c r="I20" s="69">
        <v>79</v>
      </c>
      <c r="J20" s="42">
        <v>91</v>
      </c>
      <c r="K20" s="41">
        <v>83</v>
      </c>
      <c r="L20" s="41">
        <v>67</v>
      </c>
      <c r="M20" s="41">
        <v>73</v>
      </c>
      <c r="N20" s="41">
        <v>86</v>
      </c>
      <c r="O20" s="41">
        <v>94</v>
      </c>
      <c r="P20" s="69">
        <v>104</v>
      </c>
      <c r="Q20" s="42">
        <v>75</v>
      </c>
      <c r="R20" s="41"/>
      <c r="S20" s="41"/>
      <c r="T20" s="41"/>
      <c r="U20" s="41"/>
      <c r="V20" s="41"/>
      <c r="W20" s="69"/>
      <c r="X20" s="42"/>
      <c r="Y20" s="41"/>
      <c r="Z20" s="41"/>
      <c r="AA20" s="41"/>
      <c r="AB20" s="41"/>
      <c r="AC20" s="41"/>
      <c r="AD20" s="69"/>
      <c r="AE20" s="41"/>
      <c r="AF20" s="41"/>
      <c r="AG20" s="55"/>
      <c r="AH20" s="5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</row>
    <row r="21" spans="1:191" s="44" customFormat="1" ht="15.75" thickBot="1" x14ac:dyDescent="0.3">
      <c r="A21" s="53"/>
      <c r="B21" s="70" t="s">
        <v>38</v>
      </c>
      <c r="C21" s="71">
        <f t="shared" ref="C21:J21" si="30">C20/C17*100</f>
        <v>30.434782608695656</v>
      </c>
      <c r="D21" s="72">
        <f t="shared" si="30"/>
        <v>40.512820512820511</v>
      </c>
      <c r="E21" s="72">
        <f t="shared" si="30"/>
        <v>40.669856459330148</v>
      </c>
      <c r="F21" s="72">
        <f t="shared" si="30"/>
        <v>39.898989898989903</v>
      </c>
      <c r="G21" s="72">
        <f t="shared" si="30"/>
        <v>46.703296703296701</v>
      </c>
      <c r="H21" s="72">
        <f t="shared" si="30"/>
        <v>42.857142857142854</v>
      </c>
      <c r="I21" s="72">
        <f t="shared" si="30"/>
        <v>39.698492462311556</v>
      </c>
      <c r="J21" s="72">
        <f t="shared" si="30"/>
        <v>45.5</v>
      </c>
      <c r="K21" s="72">
        <f>K20/K17*100</f>
        <v>43.684210526315795</v>
      </c>
      <c r="L21" s="72">
        <f>L20/L17*100</f>
        <v>37.430167597765362</v>
      </c>
      <c r="M21" s="72">
        <f>M20/M17*100</f>
        <v>42.690058479532162</v>
      </c>
      <c r="N21" s="72">
        <f>N20/N17*100</f>
        <v>43.43434343434344</v>
      </c>
      <c r="O21" s="72">
        <f>O20/O17*100</f>
        <v>46.305418719211822</v>
      </c>
      <c r="P21" s="72">
        <f>P20/P17*100</f>
        <v>46.428571428571431</v>
      </c>
      <c r="Q21" s="72">
        <f>Q20/Q17*100</f>
        <v>44.117647058823529</v>
      </c>
      <c r="R21" s="72"/>
      <c r="S21" s="72"/>
      <c r="T21" s="72"/>
      <c r="U21" s="72"/>
      <c r="V21" s="72"/>
      <c r="W21" s="73"/>
      <c r="X21" s="71"/>
      <c r="Y21" s="72"/>
      <c r="Z21" s="72"/>
      <c r="AA21" s="72"/>
      <c r="AB21" s="72"/>
      <c r="AC21" s="72"/>
      <c r="AD21" s="73"/>
      <c r="AE21" s="72"/>
      <c r="AF21" s="72"/>
      <c r="AG21" s="55"/>
      <c r="AH21" s="5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</row>
    <row r="22" spans="1:191" ht="15.75" thickBot="1" x14ac:dyDescent="0.3">
      <c r="A22" s="22" t="s">
        <v>15</v>
      </c>
      <c r="B22" s="11" t="s">
        <v>10</v>
      </c>
      <c r="C22" s="14">
        <v>42</v>
      </c>
      <c r="D22" s="12">
        <v>87</v>
      </c>
      <c r="E22" s="12">
        <v>67</v>
      </c>
      <c r="F22" s="12">
        <v>65</v>
      </c>
      <c r="G22" s="12">
        <v>58</v>
      </c>
      <c r="H22" s="12">
        <v>32</v>
      </c>
      <c r="I22" s="13">
        <v>68</v>
      </c>
      <c r="J22" s="14">
        <v>46</v>
      </c>
      <c r="K22" s="12">
        <v>49</v>
      </c>
      <c r="L22" s="12">
        <v>50</v>
      </c>
      <c r="M22" s="12">
        <v>46</v>
      </c>
      <c r="N22" s="12">
        <v>39</v>
      </c>
      <c r="O22" s="12">
        <v>28</v>
      </c>
      <c r="P22" s="13">
        <v>66</v>
      </c>
      <c r="Q22" s="14">
        <v>34</v>
      </c>
      <c r="R22" s="12"/>
      <c r="S22" s="12"/>
      <c r="T22" s="12"/>
      <c r="U22" s="12"/>
      <c r="V22" s="12"/>
      <c r="W22" s="13"/>
      <c r="X22" s="14"/>
      <c r="Y22" s="12"/>
      <c r="Z22" s="12"/>
      <c r="AA22" s="12"/>
      <c r="AB22" s="12"/>
      <c r="AC22" s="12"/>
      <c r="AD22" s="13"/>
      <c r="AE22" s="14"/>
      <c r="AF22" s="12"/>
    </row>
    <row r="23" spans="1:191" x14ac:dyDescent="0.25">
      <c r="A23" s="2"/>
      <c r="B23" s="16" t="s">
        <v>11</v>
      </c>
      <c r="C23" s="63">
        <v>6</v>
      </c>
      <c r="D23" s="48">
        <v>12</v>
      </c>
      <c r="E23" s="48">
        <v>14</v>
      </c>
      <c r="F23" s="48">
        <v>5</v>
      </c>
      <c r="G23" s="48">
        <v>6</v>
      </c>
      <c r="H23" s="48">
        <v>6</v>
      </c>
      <c r="I23" s="64">
        <v>14</v>
      </c>
      <c r="J23" s="63">
        <v>8</v>
      </c>
      <c r="K23" s="48">
        <v>2</v>
      </c>
      <c r="L23" s="48">
        <v>3</v>
      </c>
      <c r="M23" s="48">
        <v>6</v>
      </c>
      <c r="N23" s="48">
        <v>12</v>
      </c>
      <c r="O23" s="48">
        <v>6</v>
      </c>
      <c r="P23" s="64">
        <v>7</v>
      </c>
      <c r="Q23" s="63">
        <v>2</v>
      </c>
      <c r="R23" s="48"/>
      <c r="S23" s="48"/>
      <c r="T23" s="48"/>
      <c r="U23" s="48"/>
      <c r="V23" s="48"/>
      <c r="W23" s="64"/>
      <c r="X23" s="63"/>
      <c r="Y23" s="48"/>
      <c r="Z23" s="48"/>
      <c r="AA23" s="48"/>
      <c r="AB23" s="48"/>
      <c r="AC23" s="48"/>
      <c r="AD23" s="64"/>
      <c r="AE23" s="18"/>
      <c r="AF23" s="17"/>
    </row>
    <row r="24" spans="1:191" x14ac:dyDescent="0.25">
      <c r="A24" s="2"/>
      <c r="B24" s="19" t="s">
        <v>12</v>
      </c>
      <c r="C24" s="33">
        <f t="shared" ref="C24" si="31">C23/C22*100</f>
        <v>14.285714285714285</v>
      </c>
      <c r="D24" s="56">
        <f t="shared" ref="D24" si="32">D23/D22*100</f>
        <v>13.793103448275861</v>
      </c>
      <c r="E24" s="56">
        <f t="shared" ref="E24" si="33">E23/E22*100</f>
        <v>20.8955223880597</v>
      </c>
      <c r="F24" s="56">
        <f t="shared" ref="F24" si="34">F23/F22*100</f>
        <v>7.6923076923076925</v>
      </c>
      <c r="G24" s="56">
        <f t="shared" ref="G24" si="35">G23/G22*100</f>
        <v>10.344827586206897</v>
      </c>
      <c r="H24" s="56">
        <f t="shared" ref="H24:J24" si="36">H23/H22*100</f>
        <v>18.75</v>
      </c>
      <c r="I24" s="56">
        <f t="shared" si="36"/>
        <v>20.588235294117645</v>
      </c>
      <c r="J24" s="56">
        <f t="shared" si="36"/>
        <v>17.391304347826086</v>
      </c>
      <c r="K24" s="56">
        <f t="shared" ref="K24:L24" si="37">K23/K22*100</f>
        <v>4.0816326530612246</v>
      </c>
      <c r="L24" s="56">
        <f t="shared" si="37"/>
        <v>6</v>
      </c>
      <c r="M24" s="56">
        <f t="shared" ref="M24" si="38">M23/M22*100</f>
        <v>13.043478260869565</v>
      </c>
      <c r="N24" s="56">
        <f t="shared" ref="N24" si="39">N23/N22*100</f>
        <v>30.76923076923077</v>
      </c>
      <c r="O24" s="56">
        <f t="shared" ref="O24:Q24" si="40">O23/O22*100</f>
        <v>21.428571428571427</v>
      </c>
      <c r="P24" s="56">
        <f t="shared" si="40"/>
        <v>10.606060606060606</v>
      </c>
      <c r="Q24" s="56">
        <f t="shared" si="40"/>
        <v>5.8823529411764701</v>
      </c>
      <c r="R24" s="56"/>
      <c r="S24" s="56"/>
      <c r="T24" s="56"/>
      <c r="U24" s="56"/>
      <c r="V24" s="56"/>
      <c r="W24" s="32"/>
      <c r="X24" s="33"/>
      <c r="Y24" s="56"/>
      <c r="Z24" s="56"/>
      <c r="AA24" s="56"/>
      <c r="AB24" s="56"/>
      <c r="AC24" s="56"/>
      <c r="AD24" s="32"/>
      <c r="AE24" s="20"/>
      <c r="AF24" s="20"/>
    </row>
    <row r="25" spans="1:191" s="44" customFormat="1" x14ac:dyDescent="0.25">
      <c r="A25" s="46"/>
      <c r="B25" s="43" t="s">
        <v>37</v>
      </c>
      <c r="C25" s="42">
        <v>0</v>
      </c>
      <c r="D25" s="41">
        <v>1</v>
      </c>
      <c r="E25" s="41">
        <v>0</v>
      </c>
      <c r="F25" s="41">
        <v>0</v>
      </c>
      <c r="G25" s="41">
        <v>0</v>
      </c>
      <c r="H25" s="41">
        <v>0</v>
      </c>
      <c r="I25" s="69">
        <v>0</v>
      </c>
      <c r="J25" s="42">
        <v>0</v>
      </c>
      <c r="K25" s="41">
        <v>1</v>
      </c>
      <c r="L25" s="41">
        <v>0</v>
      </c>
      <c r="M25" s="41">
        <v>0</v>
      </c>
      <c r="N25" s="41">
        <v>0</v>
      </c>
      <c r="O25" s="41">
        <v>0</v>
      </c>
      <c r="P25" s="69">
        <v>1</v>
      </c>
      <c r="Q25" s="42">
        <v>1</v>
      </c>
      <c r="R25" s="41"/>
      <c r="S25" s="41"/>
      <c r="T25" s="41"/>
      <c r="U25" s="41"/>
      <c r="V25" s="41"/>
      <c r="W25" s="69"/>
      <c r="X25" s="42"/>
      <c r="Y25" s="41"/>
      <c r="Z25" s="41"/>
      <c r="AA25" s="41"/>
      <c r="AB25" s="41"/>
      <c r="AC25" s="41"/>
      <c r="AD25" s="69"/>
      <c r="AE25" s="41"/>
      <c r="AF25" s="41"/>
      <c r="AG25" s="55"/>
      <c r="AH25" s="5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</row>
    <row r="26" spans="1:191" s="44" customFormat="1" ht="15.75" thickBot="1" x14ac:dyDescent="0.3">
      <c r="A26" s="53"/>
      <c r="B26" s="70" t="s">
        <v>38</v>
      </c>
      <c r="C26" s="71">
        <f>C25/C22*100</f>
        <v>0</v>
      </c>
      <c r="D26" s="72">
        <f>D25/D22*100</f>
        <v>1.1494252873563218</v>
      </c>
      <c r="E26" s="72">
        <f>E25/E22*100</f>
        <v>0</v>
      </c>
      <c r="F26" s="72">
        <v>0</v>
      </c>
      <c r="G26" s="72">
        <v>0</v>
      </c>
      <c r="H26" s="72">
        <v>0</v>
      </c>
      <c r="I26" s="73">
        <v>0</v>
      </c>
      <c r="J26" s="71">
        <v>0</v>
      </c>
      <c r="K26" s="72">
        <f>K25/K22*100</f>
        <v>2.0408163265306123</v>
      </c>
      <c r="L26" s="72">
        <v>0</v>
      </c>
      <c r="M26" s="72">
        <v>0</v>
      </c>
      <c r="N26" s="72">
        <v>0</v>
      </c>
      <c r="O26" s="72">
        <v>0</v>
      </c>
      <c r="P26" s="72">
        <f>P25/P22*100</f>
        <v>1.5151515151515151</v>
      </c>
      <c r="Q26" s="72">
        <f>Q25/Q22*100</f>
        <v>2.9411764705882351</v>
      </c>
      <c r="R26" s="72"/>
      <c r="S26" s="72"/>
      <c r="T26" s="72"/>
      <c r="U26" s="72"/>
      <c r="V26" s="72"/>
      <c r="W26" s="73"/>
      <c r="X26" s="71"/>
      <c r="Y26" s="72"/>
      <c r="Z26" s="72"/>
      <c r="AA26" s="72"/>
      <c r="AB26" s="72"/>
      <c r="AC26" s="72"/>
      <c r="AD26" s="73"/>
      <c r="AE26" s="72"/>
      <c r="AF26" s="72"/>
      <c r="AG26" s="55"/>
      <c r="AH26" s="5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</row>
    <row r="27" spans="1:191" ht="15.75" thickBot="1" x14ac:dyDescent="0.3">
      <c r="A27" s="10" t="s">
        <v>16</v>
      </c>
      <c r="B27" s="23"/>
      <c r="C27" s="14"/>
      <c r="D27" s="12"/>
      <c r="E27" s="12"/>
      <c r="F27" s="12"/>
      <c r="G27" s="12"/>
      <c r="H27" s="12"/>
      <c r="I27" s="13"/>
      <c r="J27" s="14"/>
      <c r="K27" s="12"/>
      <c r="L27" s="12"/>
      <c r="M27" s="12"/>
      <c r="N27" s="12"/>
      <c r="O27" s="12"/>
      <c r="P27" s="13"/>
      <c r="Q27" s="14"/>
      <c r="R27" s="12"/>
      <c r="S27" s="12"/>
      <c r="T27" s="12"/>
      <c r="U27" s="12"/>
      <c r="V27" s="12"/>
      <c r="W27" s="13"/>
      <c r="X27" s="14"/>
      <c r="Y27" s="12"/>
      <c r="Z27" s="12"/>
      <c r="AA27" s="12"/>
      <c r="AB27" s="12"/>
      <c r="AC27" s="12"/>
      <c r="AD27" s="13"/>
      <c r="AE27" s="14"/>
      <c r="AF27" s="12"/>
    </row>
    <row r="28" spans="1:191" x14ac:dyDescent="0.25">
      <c r="A28" s="24" t="s">
        <v>17</v>
      </c>
      <c r="B28" s="25" t="s">
        <v>10</v>
      </c>
      <c r="C28" s="65">
        <v>67</v>
      </c>
      <c r="D28" s="47">
        <v>69</v>
      </c>
      <c r="E28" s="47">
        <v>48</v>
      </c>
      <c r="F28" s="26">
        <v>68</v>
      </c>
      <c r="G28" s="26">
        <v>51</v>
      </c>
      <c r="H28" s="26">
        <v>53</v>
      </c>
      <c r="I28" s="66">
        <v>63</v>
      </c>
      <c r="J28" s="65">
        <v>55</v>
      </c>
      <c r="K28" s="26">
        <v>55</v>
      </c>
      <c r="L28" s="26">
        <v>57</v>
      </c>
      <c r="M28" s="26">
        <v>41</v>
      </c>
      <c r="N28" s="26">
        <v>45</v>
      </c>
      <c r="O28" s="26">
        <v>66</v>
      </c>
      <c r="P28" s="66">
        <v>80</v>
      </c>
      <c r="Q28" s="65">
        <v>84</v>
      </c>
      <c r="R28" s="47"/>
      <c r="S28" s="47"/>
      <c r="T28" s="47"/>
      <c r="U28" s="47"/>
      <c r="V28" s="47"/>
      <c r="W28" s="66"/>
      <c r="X28" s="65"/>
      <c r="Y28" s="47"/>
      <c r="Z28" s="47"/>
      <c r="AA28" s="47"/>
      <c r="AB28" s="47"/>
      <c r="AC28" s="47"/>
      <c r="AD28" s="66"/>
      <c r="AE28" s="26"/>
      <c r="AF28" s="26"/>
    </row>
    <row r="29" spans="1:191" x14ac:dyDescent="0.25">
      <c r="A29" s="24" t="s">
        <v>18</v>
      </c>
      <c r="B29" s="16" t="s">
        <v>11</v>
      </c>
      <c r="C29" s="63">
        <v>5</v>
      </c>
      <c r="D29" s="48">
        <v>7</v>
      </c>
      <c r="E29" s="48">
        <v>5</v>
      </c>
      <c r="F29" s="48">
        <v>8</v>
      </c>
      <c r="G29" s="48">
        <v>7</v>
      </c>
      <c r="H29" s="48">
        <v>16</v>
      </c>
      <c r="I29" s="64">
        <v>10</v>
      </c>
      <c r="J29" s="63">
        <v>12</v>
      </c>
      <c r="K29" s="48">
        <v>3</v>
      </c>
      <c r="L29" s="48">
        <v>9</v>
      </c>
      <c r="M29" s="48">
        <v>7</v>
      </c>
      <c r="N29" s="48">
        <v>7</v>
      </c>
      <c r="O29" s="48">
        <v>22</v>
      </c>
      <c r="P29" s="64">
        <v>5</v>
      </c>
      <c r="Q29" s="63">
        <v>20</v>
      </c>
      <c r="R29" s="48"/>
      <c r="S29" s="48"/>
      <c r="T29" s="48"/>
      <c r="U29" s="48"/>
      <c r="V29" s="48"/>
      <c r="W29" s="64"/>
      <c r="X29" s="63"/>
      <c r="Y29" s="48"/>
      <c r="Z29" s="48"/>
      <c r="AA29" s="48"/>
      <c r="AB29" s="48"/>
      <c r="AC29" s="48"/>
      <c r="AD29" s="64"/>
      <c r="AE29" s="18"/>
      <c r="AF29" s="17"/>
    </row>
    <row r="30" spans="1:191" x14ac:dyDescent="0.25">
      <c r="A30" s="28"/>
      <c r="B30" s="29" t="s">
        <v>12</v>
      </c>
      <c r="C30" s="33">
        <f t="shared" ref="C30" si="41">C29/C28*100</f>
        <v>7.4626865671641784</v>
      </c>
      <c r="D30" s="56">
        <f t="shared" ref="D30" si="42">D29/D28*100</f>
        <v>10.144927536231885</v>
      </c>
      <c r="E30" s="56">
        <f t="shared" ref="E30" si="43">E29/E28*100</f>
        <v>10.416666666666668</v>
      </c>
      <c r="F30" s="56">
        <f t="shared" ref="F30" si="44">F29/F28*100</f>
        <v>11.76470588235294</v>
      </c>
      <c r="G30" s="56">
        <f t="shared" ref="G30" si="45">G29/G28*100</f>
        <v>13.725490196078432</v>
      </c>
      <c r="H30" s="56">
        <f t="shared" ref="H30:J30" si="46">H29/H28*100</f>
        <v>30.188679245283019</v>
      </c>
      <c r="I30" s="56">
        <f t="shared" si="46"/>
        <v>15.873015873015872</v>
      </c>
      <c r="J30" s="56">
        <f t="shared" si="46"/>
        <v>21.818181818181817</v>
      </c>
      <c r="K30" s="56">
        <f t="shared" ref="K30:L30" si="47">K29/K28*100</f>
        <v>5.4545454545454541</v>
      </c>
      <c r="L30" s="56">
        <f t="shared" si="47"/>
        <v>15.789473684210526</v>
      </c>
      <c r="M30" s="56">
        <f t="shared" ref="M30" si="48">M29/M28*100</f>
        <v>17.073170731707318</v>
      </c>
      <c r="N30" s="56">
        <f t="shared" ref="N30" si="49">N29/N28*100</f>
        <v>15.555555555555555</v>
      </c>
      <c r="O30" s="56">
        <f t="shared" ref="O30:Q30" si="50">O29/O28*100</f>
        <v>33.333333333333329</v>
      </c>
      <c r="P30" s="56">
        <f t="shared" si="50"/>
        <v>6.25</v>
      </c>
      <c r="Q30" s="56">
        <f t="shared" si="50"/>
        <v>23.809523809523807</v>
      </c>
      <c r="R30" s="56"/>
      <c r="S30" s="56"/>
      <c r="T30" s="56"/>
      <c r="U30" s="56"/>
      <c r="V30" s="56"/>
      <c r="W30" s="32"/>
      <c r="X30" s="33"/>
      <c r="Y30" s="56"/>
      <c r="Z30" s="56"/>
      <c r="AA30" s="56"/>
      <c r="AB30" s="56"/>
      <c r="AC30" s="56"/>
      <c r="AD30" s="32"/>
      <c r="AE30" s="20"/>
      <c r="AF30" s="20"/>
    </row>
    <row r="31" spans="1:191" s="44" customFormat="1" x14ac:dyDescent="0.25">
      <c r="A31" s="46"/>
      <c r="B31" s="43" t="s">
        <v>37</v>
      </c>
      <c r="C31" s="42">
        <v>1</v>
      </c>
      <c r="D31" s="41">
        <v>5</v>
      </c>
      <c r="E31" s="41">
        <v>1</v>
      </c>
      <c r="F31" s="41">
        <v>2</v>
      </c>
      <c r="G31" s="41">
        <v>1</v>
      </c>
      <c r="H31" s="41">
        <v>4</v>
      </c>
      <c r="I31" s="69">
        <v>2</v>
      </c>
      <c r="J31" s="42">
        <v>3</v>
      </c>
      <c r="K31" s="41">
        <v>1</v>
      </c>
      <c r="L31" s="41">
        <v>0</v>
      </c>
      <c r="M31" s="41">
        <v>0</v>
      </c>
      <c r="N31" s="41">
        <v>3</v>
      </c>
      <c r="O31" s="41">
        <v>11</v>
      </c>
      <c r="P31" s="69">
        <v>3</v>
      </c>
      <c r="Q31" s="42">
        <v>4</v>
      </c>
      <c r="R31" s="41"/>
      <c r="S31" s="41"/>
      <c r="T31" s="41"/>
      <c r="U31" s="41"/>
      <c r="V31" s="41"/>
      <c r="W31" s="69"/>
      <c r="X31" s="42"/>
      <c r="Y31" s="41"/>
      <c r="Z31" s="41"/>
      <c r="AA31" s="41"/>
      <c r="AB31" s="41"/>
      <c r="AC31" s="41"/>
      <c r="AD31" s="69"/>
      <c r="AE31" s="41"/>
      <c r="AF31" s="41"/>
      <c r="AG31" s="55"/>
      <c r="AH31" s="5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</row>
    <row r="32" spans="1:191" s="44" customFormat="1" ht="15.75" thickBot="1" x14ac:dyDescent="0.3">
      <c r="A32" s="53"/>
      <c r="B32" s="70" t="s">
        <v>38</v>
      </c>
      <c r="C32" s="71">
        <f t="shared" ref="C32:J32" si="51">C31/C28*100</f>
        <v>1.4925373134328357</v>
      </c>
      <c r="D32" s="72">
        <f t="shared" si="51"/>
        <v>7.2463768115942031</v>
      </c>
      <c r="E32" s="72">
        <f t="shared" si="51"/>
        <v>2.083333333333333</v>
      </c>
      <c r="F32" s="72">
        <f t="shared" si="51"/>
        <v>2.9411764705882351</v>
      </c>
      <c r="G32" s="72">
        <f t="shared" si="51"/>
        <v>1.9607843137254901</v>
      </c>
      <c r="H32" s="72">
        <f t="shared" si="51"/>
        <v>7.5471698113207548</v>
      </c>
      <c r="I32" s="72">
        <f t="shared" si="51"/>
        <v>3.1746031746031744</v>
      </c>
      <c r="J32" s="72">
        <f t="shared" si="51"/>
        <v>5.4545454545454541</v>
      </c>
      <c r="K32" s="72">
        <f>K31/K28*100</f>
        <v>1.8181818181818181</v>
      </c>
      <c r="L32" s="72">
        <v>0</v>
      </c>
      <c r="M32" s="72">
        <v>0</v>
      </c>
      <c r="N32" s="72">
        <f>N31/N28*100</f>
        <v>6.666666666666667</v>
      </c>
      <c r="O32" s="72">
        <f>O31/O28*100</f>
        <v>16.666666666666664</v>
      </c>
      <c r="P32" s="72">
        <f>P31/P28*100</f>
        <v>3.75</v>
      </c>
      <c r="Q32" s="72">
        <f>Q31/Q28*100</f>
        <v>4.7619047619047619</v>
      </c>
      <c r="R32" s="72"/>
      <c r="S32" s="72"/>
      <c r="T32" s="72"/>
      <c r="U32" s="72"/>
      <c r="V32" s="72"/>
      <c r="W32" s="73"/>
      <c r="X32" s="71"/>
      <c r="Y32" s="72"/>
      <c r="Z32" s="72"/>
      <c r="AA32" s="72"/>
      <c r="AB32" s="72"/>
      <c r="AC32" s="72"/>
      <c r="AD32" s="73"/>
      <c r="AE32" s="72"/>
      <c r="AF32" s="72"/>
      <c r="AG32" s="55"/>
      <c r="AH32" s="5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</row>
    <row r="33" spans="1:191" x14ac:dyDescent="0.25">
      <c r="A33" s="24" t="s">
        <v>17</v>
      </c>
      <c r="B33" s="25" t="s">
        <v>10</v>
      </c>
      <c r="C33" s="61">
        <v>0</v>
      </c>
      <c r="D33" s="49">
        <v>2</v>
      </c>
      <c r="E33" s="49">
        <v>0</v>
      </c>
      <c r="F33" s="49">
        <v>1</v>
      </c>
      <c r="G33" s="49">
        <v>0</v>
      </c>
      <c r="H33" s="49">
        <v>0</v>
      </c>
      <c r="I33" s="62">
        <v>0</v>
      </c>
      <c r="J33" s="61">
        <v>0</v>
      </c>
      <c r="K33" s="49">
        <v>1</v>
      </c>
      <c r="L33" s="49">
        <v>0</v>
      </c>
      <c r="M33" s="49">
        <v>0</v>
      </c>
      <c r="N33" s="49">
        <v>0</v>
      </c>
      <c r="O33" s="49">
        <v>0</v>
      </c>
      <c r="P33" s="62">
        <v>0</v>
      </c>
      <c r="Q33" s="61">
        <v>0</v>
      </c>
      <c r="R33" s="49"/>
      <c r="S33" s="49"/>
      <c r="T33" s="49"/>
      <c r="U33" s="49"/>
      <c r="V33" s="49"/>
      <c r="W33" s="62"/>
      <c r="X33" s="61"/>
      <c r="Y33" s="49"/>
      <c r="Z33" s="49"/>
      <c r="AA33" s="49"/>
      <c r="AB33" s="49"/>
      <c r="AC33" s="49"/>
      <c r="AD33" s="62"/>
      <c r="AE33" s="31"/>
      <c r="AF33" s="30"/>
    </row>
    <row r="34" spans="1:191" x14ac:dyDescent="0.25">
      <c r="A34" s="24" t="s">
        <v>19</v>
      </c>
      <c r="B34" s="16" t="s">
        <v>11</v>
      </c>
      <c r="C34" s="63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64">
        <v>0</v>
      </c>
      <c r="J34" s="63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64">
        <v>0</v>
      </c>
      <c r="Q34" s="63">
        <v>0</v>
      </c>
      <c r="R34" s="48"/>
      <c r="S34" s="48"/>
      <c r="T34" s="48"/>
      <c r="U34" s="48"/>
      <c r="V34" s="48"/>
      <c r="W34" s="64"/>
      <c r="X34" s="63"/>
      <c r="Y34" s="48"/>
      <c r="Z34" s="48"/>
      <c r="AA34" s="48"/>
      <c r="AB34" s="48"/>
      <c r="AC34" s="48"/>
      <c r="AD34" s="64"/>
      <c r="AE34" s="18"/>
      <c r="AF34" s="17"/>
    </row>
    <row r="35" spans="1:191" x14ac:dyDescent="0.25">
      <c r="A35" s="24"/>
      <c r="B35" s="19" t="s">
        <v>12</v>
      </c>
      <c r="C35" s="33"/>
      <c r="D35" s="56">
        <f t="shared" ref="D35" si="52">D34/D33*100</f>
        <v>0</v>
      </c>
      <c r="E35" s="56"/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32">
        <v>0</v>
      </c>
      <c r="Q35" s="33">
        <v>0</v>
      </c>
      <c r="R35" s="56"/>
      <c r="S35" s="56"/>
      <c r="T35" s="56"/>
      <c r="U35" s="56"/>
      <c r="V35" s="56"/>
      <c r="W35" s="32"/>
      <c r="X35" s="33"/>
      <c r="Y35" s="56"/>
      <c r="Z35" s="56"/>
      <c r="AA35" s="56"/>
      <c r="AB35" s="56"/>
      <c r="AC35" s="56"/>
      <c r="AD35" s="32"/>
      <c r="AE35" s="20"/>
      <c r="AF35" s="20"/>
    </row>
    <row r="36" spans="1:191" s="44" customFormat="1" x14ac:dyDescent="0.25">
      <c r="A36" s="46"/>
      <c r="B36" s="43" t="s">
        <v>37</v>
      </c>
      <c r="C36" s="42"/>
      <c r="D36" s="41"/>
      <c r="E36" s="41"/>
      <c r="F36" s="41">
        <v>0</v>
      </c>
      <c r="G36" s="41">
        <v>0</v>
      </c>
      <c r="H36" s="41">
        <v>0</v>
      </c>
      <c r="I36" s="69">
        <v>0</v>
      </c>
      <c r="J36" s="42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69">
        <v>0</v>
      </c>
      <c r="Q36" s="42">
        <v>0</v>
      </c>
      <c r="R36" s="41"/>
      <c r="S36" s="41"/>
      <c r="T36" s="41"/>
      <c r="U36" s="41"/>
      <c r="V36" s="41"/>
      <c r="W36" s="69"/>
      <c r="X36" s="42"/>
      <c r="Y36" s="41"/>
      <c r="Z36" s="41"/>
      <c r="AA36" s="41"/>
      <c r="AB36" s="41"/>
      <c r="AC36" s="41"/>
      <c r="AD36" s="69"/>
      <c r="AE36" s="41"/>
      <c r="AF36" s="41"/>
      <c r="AG36" s="55"/>
      <c r="AH36" s="5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</row>
    <row r="37" spans="1:191" s="44" customFormat="1" ht="15.75" thickBot="1" x14ac:dyDescent="0.3">
      <c r="A37" s="53"/>
      <c r="B37" s="70" t="s">
        <v>38</v>
      </c>
      <c r="C37" s="71"/>
      <c r="D37" s="72">
        <f>D36/D33*100</f>
        <v>0</v>
      </c>
      <c r="E37" s="72"/>
      <c r="F37" s="72">
        <v>0</v>
      </c>
      <c r="G37" s="72">
        <v>0</v>
      </c>
      <c r="H37" s="72">
        <v>0</v>
      </c>
      <c r="I37" s="73">
        <v>0</v>
      </c>
      <c r="J37" s="71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3">
        <v>0</v>
      </c>
      <c r="Q37" s="71">
        <v>0</v>
      </c>
      <c r="R37" s="72"/>
      <c r="S37" s="72"/>
      <c r="T37" s="72"/>
      <c r="U37" s="72"/>
      <c r="V37" s="72"/>
      <c r="W37" s="73"/>
      <c r="X37" s="71"/>
      <c r="Y37" s="72"/>
      <c r="Z37" s="72"/>
      <c r="AA37" s="72"/>
      <c r="AB37" s="72"/>
      <c r="AC37" s="72"/>
      <c r="AD37" s="73"/>
      <c r="AE37" s="72"/>
      <c r="AF37" s="72"/>
      <c r="AG37" s="55"/>
      <c r="AH37" s="5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</row>
    <row r="38" spans="1:191" x14ac:dyDescent="0.25">
      <c r="A38" s="24" t="s">
        <v>17</v>
      </c>
      <c r="B38" s="25" t="s">
        <v>10</v>
      </c>
      <c r="C38" s="61">
        <v>89</v>
      </c>
      <c r="D38" s="49">
        <v>129</v>
      </c>
      <c r="E38" s="49">
        <v>82</v>
      </c>
      <c r="F38" s="49">
        <v>74</v>
      </c>
      <c r="G38" s="49">
        <v>76</v>
      </c>
      <c r="H38" s="49">
        <v>70</v>
      </c>
      <c r="I38" s="62">
        <v>58</v>
      </c>
      <c r="J38" s="61">
        <v>52</v>
      </c>
      <c r="K38" s="49">
        <v>84</v>
      </c>
      <c r="L38" s="49">
        <v>78</v>
      </c>
      <c r="M38" s="49">
        <v>58</v>
      </c>
      <c r="N38" s="49">
        <v>74</v>
      </c>
      <c r="O38" s="49">
        <v>69</v>
      </c>
      <c r="P38" s="62">
        <v>109</v>
      </c>
      <c r="Q38" s="61">
        <v>80</v>
      </c>
      <c r="R38" s="49"/>
      <c r="S38" s="49"/>
      <c r="T38" s="49"/>
      <c r="U38" s="49"/>
      <c r="V38" s="49"/>
      <c r="W38" s="62"/>
      <c r="X38" s="61"/>
      <c r="Y38" s="49"/>
      <c r="Z38" s="49"/>
      <c r="AA38" s="49"/>
      <c r="AB38" s="49"/>
      <c r="AC38" s="49"/>
      <c r="AD38" s="62"/>
      <c r="AE38" s="31"/>
      <c r="AF38" s="30"/>
    </row>
    <row r="39" spans="1:191" x14ac:dyDescent="0.25">
      <c r="A39" s="24" t="s">
        <v>20</v>
      </c>
      <c r="B39" s="16" t="s">
        <v>11</v>
      </c>
      <c r="C39" s="63">
        <v>0</v>
      </c>
      <c r="D39" s="48">
        <v>0</v>
      </c>
      <c r="E39" s="48">
        <v>0</v>
      </c>
      <c r="F39" s="48">
        <v>3</v>
      </c>
      <c r="G39" s="48">
        <v>1</v>
      </c>
      <c r="H39" s="48">
        <v>3</v>
      </c>
      <c r="I39" s="64">
        <v>0</v>
      </c>
      <c r="J39" s="63">
        <v>0</v>
      </c>
      <c r="K39" s="48">
        <v>1</v>
      </c>
      <c r="L39" s="48">
        <v>1</v>
      </c>
      <c r="M39" s="48">
        <v>2</v>
      </c>
      <c r="N39" s="48">
        <v>1</v>
      </c>
      <c r="O39" s="48">
        <v>1</v>
      </c>
      <c r="P39" s="64">
        <v>2</v>
      </c>
      <c r="Q39" s="63">
        <v>1</v>
      </c>
      <c r="R39" s="48"/>
      <c r="S39" s="48"/>
      <c r="T39" s="48"/>
      <c r="U39" s="48"/>
      <c r="V39" s="48"/>
      <c r="W39" s="64"/>
      <c r="X39" s="63"/>
      <c r="Y39" s="48"/>
      <c r="Z39" s="48"/>
      <c r="AA39" s="48"/>
      <c r="AB39" s="48"/>
      <c r="AC39" s="48"/>
      <c r="AD39" s="64"/>
      <c r="AE39" s="18"/>
      <c r="AF39" s="17"/>
    </row>
    <row r="40" spans="1:191" x14ac:dyDescent="0.25">
      <c r="A40" s="34"/>
      <c r="B40" s="35" t="s">
        <v>12</v>
      </c>
      <c r="C40" s="33">
        <f t="shared" ref="C40" si="53">C39/C38*100</f>
        <v>0</v>
      </c>
      <c r="D40" s="56">
        <f t="shared" ref="D40" si="54">D39/D38*100</f>
        <v>0</v>
      </c>
      <c r="E40" s="56">
        <f t="shared" ref="E40" si="55">E39/E38*100</f>
        <v>0</v>
      </c>
      <c r="F40" s="56">
        <f t="shared" ref="F40" si="56">F39/F38*100</f>
        <v>4.0540540540540544</v>
      </c>
      <c r="G40" s="56">
        <f t="shared" ref="G40" si="57">G39/G38*100</f>
        <v>1.3157894736842104</v>
      </c>
      <c r="H40" s="56">
        <f t="shared" ref="H40:J40" si="58">H39/H38*100</f>
        <v>4.2857142857142856</v>
      </c>
      <c r="I40" s="56">
        <f t="shared" si="58"/>
        <v>0</v>
      </c>
      <c r="J40" s="56">
        <f t="shared" si="58"/>
        <v>0</v>
      </c>
      <c r="K40" s="56">
        <f t="shared" ref="K40:L40" si="59">K39/K38*100</f>
        <v>1.1904761904761905</v>
      </c>
      <c r="L40" s="56">
        <f t="shared" si="59"/>
        <v>1.2820512820512819</v>
      </c>
      <c r="M40" s="56">
        <f t="shared" ref="M40" si="60">M39/M38*100</f>
        <v>3.4482758620689653</v>
      </c>
      <c r="N40" s="56">
        <f t="shared" ref="N40" si="61">N39/N38*100</f>
        <v>1.3513513513513513</v>
      </c>
      <c r="O40" s="56">
        <f t="shared" ref="O40:Q40" si="62">O39/O38*100</f>
        <v>1.4492753623188406</v>
      </c>
      <c r="P40" s="56">
        <f t="shared" si="62"/>
        <v>1.834862385321101</v>
      </c>
      <c r="Q40" s="56">
        <f t="shared" si="62"/>
        <v>1.25</v>
      </c>
      <c r="R40" s="56"/>
      <c r="S40" s="56"/>
      <c r="T40" s="56"/>
      <c r="U40" s="56"/>
      <c r="V40" s="56"/>
      <c r="W40" s="32"/>
      <c r="X40" s="33"/>
      <c r="Y40" s="56"/>
      <c r="Z40" s="56"/>
      <c r="AA40" s="56"/>
      <c r="AB40" s="56"/>
      <c r="AC40" s="56"/>
      <c r="AD40" s="32"/>
      <c r="AE40" s="33"/>
      <c r="AF40" s="20"/>
    </row>
    <row r="41" spans="1:191" s="44" customFormat="1" x14ac:dyDescent="0.25">
      <c r="A41" s="46"/>
      <c r="B41" s="43" t="s">
        <v>37</v>
      </c>
      <c r="C41" s="42"/>
      <c r="D41" s="41"/>
      <c r="E41" s="41"/>
      <c r="F41" s="41">
        <v>0</v>
      </c>
      <c r="G41" s="41">
        <v>0</v>
      </c>
      <c r="H41" s="41">
        <v>0</v>
      </c>
      <c r="I41" s="69">
        <v>0</v>
      </c>
      <c r="J41" s="42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69">
        <v>0</v>
      </c>
      <c r="Q41" s="42">
        <v>0</v>
      </c>
      <c r="R41" s="41"/>
      <c r="S41" s="41"/>
      <c r="T41" s="41"/>
      <c r="U41" s="41"/>
      <c r="V41" s="41"/>
      <c r="W41" s="69"/>
      <c r="X41" s="42"/>
      <c r="Y41" s="41"/>
      <c r="Z41" s="41"/>
      <c r="AA41" s="41"/>
      <c r="AB41" s="41"/>
      <c r="AC41" s="41"/>
      <c r="AD41" s="69"/>
      <c r="AE41" s="41"/>
      <c r="AF41" s="41"/>
      <c r="AG41" s="55"/>
      <c r="AH41" s="5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</row>
    <row r="42" spans="1:191" s="44" customFormat="1" ht="15.75" thickBot="1" x14ac:dyDescent="0.3">
      <c r="A42" s="53"/>
      <c r="B42" s="70" t="s">
        <v>38</v>
      </c>
      <c r="C42" s="71">
        <f>C41/C38*100</f>
        <v>0</v>
      </c>
      <c r="D42" s="72">
        <f>D41/D38*100</f>
        <v>0</v>
      </c>
      <c r="E42" s="72">
        <f>E41/E38*100</f>
        <v>0</v>
      </c>
      <c r="F42" s="72">
        <v>0</v>
      </c>
      <c r="G42" s="72">
        <v>0</v>
      </c>
      <c r="H42" s="72">
        <v>0</v>
      </c>
      <c r="I42" s="73">
        <v>0</v>
      </c>
      <c r="J42" s="71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3">
        <v>0</v>
      </c>
      <c r="Q42" s="71">
        <v>0</v>
      </c>
      <c r="R42" s="72"/>
      <c r="S42" s="72"/>
      <c r="T42" s="72"/>
      <c r="U42" s="72"/>
      <c r="V42" s="72"/>
      <c r="W42" s="73"/>
      <c r="X42" s="71"/>
      <c r="Y42" s="72"/>
      <c r="Z42" s="72"/>
      <c r="AA42" s="72"/>
      <c r="AB42" s="72"/>
      <c r="AC42" s="72"/>
      <c r="AD42" s="73"/>
      <c r="AE42" s="72"/>
      <c r="AF42" s="72"/>
      <c r="AG42" s="55"/>
      <c r="AH42" s="5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</row>
    <row r="43" spans="1:191" x14ac:dyDescent="0.25">
      <c r="A43" s="24" t="s">
        <v>17</v>
      </c>
      <c r="B43" s="25" t="s">
        <v>10</v>
      </c>
      <c r="C43" s="61">
        <v>39</v>
      </c>
      <c r="D43" s="49">
        <v>32</v>
      </c>
      <c r="E43" s="49">
        <v>35</v>
      </c>
      <c r="F43" s="49">
        <v>31</v>
      </c>
      <c r="G43" s="49">
        <v>24</v>
      </c>
      <c r="H43" s="49">
        <v>26</v>
      </c>
      <c r="I43" s="62">
        <v>23</v>
      </c>
      <c r="J43" s="61">
        <v>19</v>
      </c>
      <c r="K43" s="49">
        <v>17</v>
      </c>
      <c r="L43" s="49">
        <v>27</v>
      </c>
      <c r="M43" s="49">
        <v>24</v>
      </c>
      <c r="N43" s="49">
        <v>31</v>
      </c>
      <c r="O43" s="49">
        <v>26</v>
      </c>
      <c r="P43" s="62">
        <v>24</v>
      </c>
      <c r="Q43" s="61">
        <v>22</v>
      </c>
      <c r="R43" s="49"/>
      <c r="S43" s="49"/>
      <c r="T43" s="49"/>
      <c r="U43" s="49"/>
      <c r="V43" s="49"/>
      <c r="W43" s="62"/>
      <c r="X43" s="61"/>
      <c r="Y43" s="49"/>
      <c r="Z43" s="49"/>
      <c r="AA43" s="49"/>
      <c r="AB43" s="49"/>
      <c r="AC43" s="49"/>
      <c r="AD43" s="62"/>
      <c r="AE43" s="31"/>
      <c r="AF43" s="30"/>
    </row>
    <row r="44" spans="1:191" x14ac:dyDescent="0.25">
      <c r="A44" s="24" t="s">
        <v>21</v>
      </c>
      <c r="B44" s="16" t="s">
        <v>11</v>
      </c>
      <c r="C44" s="63">
        <v>0</v>
      </c>
      <c r="D44" s="48">
        <v>1</v>
      </c>
      <c r="E44" s="48">
        <v>0</v>
      </c>
      <c r="F44" s="48">
        <v>0</v>
      </c>
      <c r="G44" s="48">
        <v>0</v>
      </c>
      <c r="H44" s="48">
        <v>0</v>
      </c>
      <c r="I44" s="64">
        <v>0</v>
      </c>
      <c r="J44" s="63">
        <v>0</v>
      </c>
      <c r="K44" s="48">
        <v>0</v>
      </c>
      <c r="L44" s="48">
        <v>1</v>
      </c>
      <c r="M44" s="48">
        <v>0</v>
      </c>
      <c r="N44" s="48">
        <v>0</v>
      </c>
      <c r="O44" s="48">
        <v>0</v>
      </c>
      <c r="P44" s="64">
        <v>0</v>
      </c>
      <c r="Q44" s="63">
        <v>0</v>
      </c>
      <c r="R44" s="48"/>
      <c r="S44" s="48"/>
      <c r="T44" s="48"/>
      <c r="U44" s="48"/>
      <c r="V44" s="48"/>
      <c r="W44" s="64"/>
      <c r="X44" s="63"/>
      <c r="Y44" s="48"/>
      <c r="Z44" s="48"/>
      <c r="AA44" s="48"/>
      <c r="AB44" s="48"/>
      <c r="AC44" s="48"/>
      <c r="AD44" s="64"/>
      <c r="AE44" s="18"/>
      <c r="AF44" s="17"/>
    </row>
    <row r="45" spans="1:191" x14ac:dyDescent="0.25">
      <c r="A45" s="24"/>
      <c r="B45" s="19" t="s">
        <v>12</v>
      </c>
      <c r="C45" s="33">
        <f t="shared" ref="C45" si="63">C44/C43*100</f>
        <v>0</v>
      </c>
      <c r="D45" s="56">
        <f t="shared" ref="D45" si="64">D44/D43*100</f>
        <v>3.125</v>
      </c>
      <c r="E45" s="56">
        <f t="shared" ref="E45" si="65">E44/E43*100</f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f t="shared" ref="L45" si="66">L44/L43*100</f>
        <v>3.7037037037037033</v>
      </c>
      <c r="M45" s="56">
        <v>0</v>
      </c>
      <c r="N45" s="56">
        <v>0</v>
      </c>
      <c r="O45" s="56">
        <v>0</v>
      </c>
      <c r="P45" s="32">
        <v>0</v>
      </c>
      <c r="Q45" s="33">
        <v>0</v>
      </c>
      <c r="R45" s="56"/>
      <c r="S45" s="56"/>
      <c r="T45" s="56"/>
      <c r="U45" s="56"/>
      <c r="V45" s="56"/>
      <c r="W45" s="32"/>
      <c r="X45" s="33"/>
      <c r="Y45" s="56"/>
      <c r="Z45" s="56"/>
      <c r="AA45" s="56"/>
      <c r="AB45" s="56"/>
      <c r="AC45" s="56"/>
      <c r="AD45" s="32"/>
      <c r="AE45" s="33"/>
      <c r="AF45" s="20"/>
    </row>
    <row r="46" spans="1:191" s="44" customFormat="1" x14ac:dyDescent="0.25">
      <c r="A46" s="46"/>
      <c r="B46" s="43" t="s">
        <v>37</v>
      </c>
      <c r="C46" s="42">
        <v>1</v>
      </c>
      <c r="D46" s="41"/>
      <c r="E46" s="41"/>
      <c r="F46" s="41">
        <v>0</v>
      </c>
      <c r="G46" s="41">
        <v>0</v>
      </c>
      <c r="H46" s="41">
        <v>0</v>
      </c>
      <c r="I46" s="69">
        <v>0</v>
      </c>
      <c r="J46" s="42">
        <v>0</v>
      </c>
      <c r="K46" s="41">
        <v>0</v>
      </c>
      <c r="L46" s="41">
        <v>0</v>
      </c>
      <c r="M46" s="41">
        <v>1</v>
      </c>
      <c r="N46" s="41">
        <v>1</v>
      </c>
      <c r="O46" s="41">
        <v>0</v>
      </c>
      <c r="P46" s="69">
        <v>1</v>
      </c>
      <c r="Q46" s="42">
        <v>2</v>
      </c>
      <c r="R46" s="41"/>
      <c r="S46" s="41"/>
      <c r="T46" s="41"/>
      <c r="U46" s="41"/>
      <c r="V46" s="41"/>
      <c r="W46" s="69"/>
      <c r="X46" s="42"/>
      <c r="Y46" s="41"/>
      <c r="Z46" s="41"/>
      <c r="AA46" s="41"/>
      <c r="AB46" s="41"/>
      <c r="AC46" s="41"/>
      <c r="AD46" s="69"/>
      <c r="AE46" s="41"/>
      <c r="AF46" s="41"/>
      <c r="AG46" s="55"/>
      <c r="AH46" s="5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</row>
    <row r="47" spans="1:191" s="44" customFormat="1" ht="15.75" thickBot="1" x14ac:dyDescent="0.3">
      <c r="A47" s="53"/>
      <c r="B47" s="70" t="s">
        <v>38</v>
      </c>
      <c r="C47" s="71">
        <f>C46/C43*100</f>
        <v>2.5641025641025639</v>
      </c>
      <c r="D47" s="72">
        <f>D46/D43*100</f>
        <v>0</v>
      </c>
      <c r="E47" s="72">
        <f>E46/E43*100</f>
        <v>0</v>
      </c>
      <c r="F47" s="72">
        <v>0</v>
      </c>
      <c r="G47" s="72">
        <v>0</v>
      </c>
      <c r="H47" s="72">
        <v>0</v>
      </c>
      <c r="I47" s="73">
        <v>0</v>
      </c>
      <c r="J47" s="71">
        <v>0</v>
      </c>
      <c r="K47" s="72">
        <v>0</v>
      </c>
      <c r="L47" s="72">
        <v>0</v>
      </c>
      <c r="M47" s="72">
        <f>M46/M43*100</f>
        <v>4.1666666666666661</v>
      </c>
      <c r="N47" s="72">
        <f>N46/N43*100</f>
        <v>3.225806451612903</v>
      </c>
      <c r="O47" s="72">
        <v>0</v>
      </c>
      <c r="P47" s="72">
        <f>P46/P43*100</f>
        <v>4.1666666666666661</v>
      </c>
      <c r="Q47" s="72">
        <f>Q46/Q43*100</f>
        <v>9.0909090909090917</v>
      </c>
      <c r="R47" s="72"/>
      <c r="S47" s="72"/>
      <c r="T47" s="72"/>
      <c r="U47" s="72"/>
      <c r="V47" s="72"/>
      <c r="W47" s="73"/>
      <c r="X47" s="71"/>
      <c r="Y47" s="72"/>
      <c r="Z47" s="72"/>
      <c r="AA47" s="72"/>
      <c r="AB47" s="72"/>
      <c r="AC47" s="72"/>
      <c r="AD47" s="73"/>
      <c r="AE47" s="72"/>
      <c r="AF47" s="72"/>
      <c r="AG47" s="55"/>
      <c r="AH47" s="5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</row>
    <row r="48" spans="1:191" x14ac:dyDescent="0.25">
      <c r="A48" s="24" t="s">
        <v>17</v>
      </c>
      <c r="B48" s="25" t="s">
        <v>10</v>
      </c>
      <c r="C48" s="61">
        <v>70</v>
      </c>
      <c r="D48" s="49">
        <v>149</v>
      </c>
      <c r="E48" s="49">
        <v>146</v>
      </c>
      <c r="F48" s="49">
        <v>137</v>
      </c>
      <c r="G48" s="49">
        <v>109</v>
      </c>
      <c r="H48" s="49">
        <v>112</v>
      </c>
      <c r="I48" s="62">
        <v>75</v>
      </c>
      <c r="J48" s="61">
        <v>69</v>
      </c>
      <c r="K48" s="49">
        <v>165</v>
      </c>
      <c r="L48" s="49">
        <v>135</v>
      </c>
      <c r="M48" s="49">
        <v>111</v>
      </c>
      <c r="N48" s="49">
        <v>110</v>
      </c>
      <c r="O48" s="49">
        <v>117</v>
      </c>
      <c r="P48" s="62">
        <v>67</v>
      </c>
      <c r="Q48" s="61">
        <v>66</v>
      </c>
      <c r="R48" s="49"/>
      <c r="S48" s="49"/>
      <c r="T48" s="49"/>
      <c r="U48" s="49"/>
      <c r="V48" s="49"/>
      <c r="W48" s="62"/>
      <c r="X48" s="61"/>
      <c r="Y48" s="49"/>
      <c r="Z48" s="49"/>
      <c r="AA48" s="49"/>
      <c r="AB48" s="49"/>
      <c r="AC48" s="49"/>
      <c r="AD48" s="62"/>
      <c r="AE48" s="31"/>
      <c r="AF48" s="30"/>
    </row>
    <row r="49" spans="1:191" x14ac:dyDescent="0.25">
      <c r="A49" s="24" t="s">
        <v>22</v>
      </c>
      <c r="B49" s="16" t="s">
        <v>11</v>
      </c>
      <c r="C49" s="63">
        <v>69</v>
      </c>
      <c r="D49" s="48">
        <v>149</v>
      </c>
      <c r="E49" s="48">
        <v>145</v>
      </c>
      <c r="F49" s="48">
        <v>136</v>
      </c>
      <c r="G49" s="48">
        <v>107</v>
      </c>
      <c r="H49" s="48">
        <v>111</v>
      </c>
      <c r="I49" s="64">
        <v>75</v>
      </c>
      <c r="J49" s="63">
        <v>68</v>
      </c>
      <c r="K49" s="48">
        <v>165</v>
      </c>
      <c r="L49" s="48">
        <v>133</v>
      </c>
      <c r="M49" s="48">
        <v>111</v>
      </c>
      <c r="N49" s="48">
        <v>109</v>
      </c>
      <c r="O49" s="48">
        <v>115</v>
      </c>
      <c r="P49" s="64">
        <v>65</v>
      </c>
      <c r="Q49" s="63">
        <v>66</v>
      </c>
      <c r="R49" s="48"/>
      <c r="S49" s="48"/>
      <c r="T49" s="48"/>
      <c r="U49" s="48"/>
      <c r="V49" s="48"/>
      <c r="W49" s="64"/>
      <c r="X49" s="63"/>
      <c r="Y49" s="48"/>
      <c r="Z49" s="48"/>
      <c r="AA49" s="48"/>
      <c r="AB49" s="48"/>
      <c r="AC49" s="48"/>
      <c r="AD49" s="64"/>
      <c r="AE49" s="18"/>
      <c r="AF49" s="17"/>
    </row>
    <row r="50" spans="1:191" x14ac:dyDescent="0.25">
      <c r="A50" s="24"/>
      <c r="B50" s="19" t="s">
        <v>12</v>
      </c>
      <c r="C50" s="33">
        <f t="shared" ref="C50" si="67">C49/C48*100</f>
        <v>98.571428571428584</v>
      </c>
      <c r="D50" s="56">
        <f t="shared" ref="D50" si="68">D49/D48*100</f>
        <v>100</v>
      </c>
      <c r="E50" s="56">
        <f t="shared" ref="E50" si="69">E49/E48*100</f>
        <v>99.315068493150676</v>
      </c>
      <c r="F50" s="56">
        <f t="shared" ref="F50" si="70">F49/F48*100</f>
        <v>99.270072992700733</v>
      </c>
      <c r="G50" s="56">
        <f t="shared" ref="G50" si="71">G49/G48*100</f>
        <v>98.165137614678898</v>
      </c>
      <c r="H50" s="56">
        <f t="shared" ref="H50:J50" si="72">H49/H48*100</f>
        <v>99.107142857142861</v>
      </c>
      <c r="I50" s="56">
        <f t="shared" si="72"/>
        <v>100</v>
      </c>
      <c r="J50" s="56">
        <f t="shared" si="72"/>
        <v>98.550724637681171</v>
      </c>
      <c r="K50" s="56">
        <f t="shared" ref="K50:L50" si="73">K49/K48*100</f>
        <v>100</v>
      </c>
      <c r="L50" s="56">
        <f t="shared" si="73"/>
        <v>98.518518518518519</v>
      </c>
      <c r="M50" s="56">
        <f t="shared" ref="M50" si="74">M49/M48*100</f>
        <v>100</v>
      </c>
      <c r="N50" s="56">
        <f t="shared" ref="N50" si="75">N49/N48*100</f>
        <v>99.090909090909093</v>
      </c>
      <c r="O50" s="56">
        <f t="shared" ref="O50:Q50" si="76">O49/O48*100</f>
        <v>98.290598290598282</v>
      </c>
      <c r="P50" s="56">
        <f t="shared" si="76"/>
        <v>97.014925373134332</v>
      </c>
      <c r="Q50" s="56">
        <f t="shared" si="76"/>
        <v>100</v>
      </c>
      <c r="R50" s="56"/>
      <c r="S50" s="56"/>
      <c r="T50" s="56"/>
      <c r="U50" s="56"/>
      <c r="V50" s="56"/>
      <c r="W50" s="32"/>
      <c r="X50" s="33"/>
      <c r="Y50" s="56"/>
      <c r="Z50" s="56"/>
      <c r="AA50" s="56"/>
      <c r="AB50" s="56"/>
      <c r="AC50" s="56"/>
      <c r="AD50" s="32"/>
      <c r="AE50" s="20"/>
      <c r="AF50" s="20"/>
    </row>
    <row r="51" spans="1:191" s="44" customFormat="1" x14ac:dyDescent="0.25">
      <c r="A51" s="46"/>
      <c r="B51" s="43" t="s">
        <v>37</v>
      </c>
      <c r="C51" s="42"/>
      <c r="D51" s="41"/>
      <c r="E51" s="41"/>
      <c r="F51" s="41">
        <v>0</v>
      </c>
      <c r="G51" s="41">
        <v>0</v>
      </c>
      <c r="H51" s="41">
        <v>0</v>
      </c>
      <c r="I51" s="69">
        <v>0</v>
      </c>
      <c r="J51" s="42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69">
        <v>0</v>
      </c>
      <c r="Q51" s="42">
        <v>0</v>
      </c>
      <c r="R51" s="41"/>
      <c r="S51" s="41"/>
      <c r="T51" s="41"/>
      <c r="U51" s="41"/>
      <c r="V51" s="41"/>
      <c r="W51" s="69"/>
      <c r="X51" s="42"/>
      <c r="Y51" s="41"/>
      <c r="Z51" s="41"/>
      <c r="AA51" s="41"/>
      <c r="AB51" s="41"/>
      <c r="AC51" s="41"/>
      <c r="AD51" s="69"/>
      <c r="AE51" s="41"/>
      <c r="AF51" s="41"/>
      <c r="AG51" s="55"/>
      <c r="AH51" s="5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</row>
    <row r="52" spans="1:191" s="44" customFormat="1" ht="15.75" thickBot="1" x14ac:dyDescent="0.3">
      <c r="A52" s="53"/>
      <c r="B52" s="70" t="s">
        <v>38</v>
      </c>
      <c r="C52" s="71">
        <f>C51/C48*100</f>
        <v>0</v>
      </c>
      <c r="D52" s="72">
        <f>D51/D48*100</f>
        <v>0</v>
      </c>
      <c r="E52" s="72">
        <f>E51/E48*100</f>
        <v>0</v>
      </c>
      <c r="F52" s="72">
        <v>0</v>
      </c>
      <c r="G52" s="72">
        <v>0</v>
      </c>
      <c r="H52" s="72">
        <v>0</v>
      </c>
      <c r="I52" s="73">
        <v>0</v>
      </c>
      <c r="J52" s="71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3">
        <v>0</v>
      </c>
      <c r="Q52" s="71">
        <v>0</v>
      </c>
      <c r="R52" s="72"/>
      <c r="S52" s="72"/>
      <c r="T52" s="72"/>
      <c r="U52" s="72"/>
      <c r="V52" s="72"/>
      <c r="W52" s="73"/>
      <c r="X52" s="71"/>
      <c r="Y52" s="72"/>
      <c r="Z52" s="72"/>
      <c r="AA52" s="72"/>
      <c r="AB52" s="72"/>
      <c r="AC52" s="72"/>
      <c r="AD52" s="73"/>
      <c r="AE52" s="72"/>
      <c r="AF52" s="72"/>
      <c r="AG52" s="55"/>
      <c r="AH52" s="5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</row>
    <row r="53" spans="1:191" ht="15.75" thickBot="1" x14ac:dyDescent="0.3">
      <c r="A53" s="10" t="s">
        <v>23</v>
      </c>
      <c r="B53" s="23"/>
      <c r="C53" s="14"/>
      <c r="D53" s="12"/>
      <c r="E53" s="12"/>
      <c r="F53" s="12"/>
      <c r="G53" s="12"/>
      <c r="H53" s="12"/>
      <c r="I53" s="13"/>
      <c r="J53" s="14"/>
      <c r="K53" s="12"/>
      <c r="L53" s="12"/>
      <c r="M53" s="12"/>
      <c r="N53" s="12"/>
      <c r="O53" s="12"/>
      <c r="P53" s="13"/>
      <c r="Q53" s="14"/>
      <c r="R53" s="12"/>
      <c r="S53" s="12"/>
      <c r="T53" s="12"/>
      <c r="U53" s="12"/>
      <c r="V53" s="12"/>
      <c r="W53" s="13"/>
      <c r="X53" s="14"/>
      <c r="Y53" s="12"/>
      <c r="Z53" s="12"/>
      <c r="AA53" s="12"/>
      <c r="AB53" s="12"/>
      <c r="AC53" s="12"/>
      <c r="AD53" s="13"/>
      <c r="AE53" s="14"/>
      <c r="AF53" s="12"/>
    </row>
    <row r="54" spans="1:191" x14ac:dyDescent="0.25">
      <c r="A54" s="24" t="s">
        <v>17</v>
      </c>
      <c r="B54" s="25" t="s">
        <v>10</v>
      </c>
      <c r="C54" s="65">
        <v>2</v>
      </c>
      <c r="D54" s="47">
        <v>5</v>
      </c>
      <c r="E54" s="47">
        <v>1</v>
      </c>
      <c r="F54" s="26">
        <v>3</v>
      </c>
      <c r="G54" s="26">
        <v>6</v>
      </c>
      <c r="H54" s="26">
        <v>6</v>
      </c>
      <c r="I54" s="66">
        <v>6</v>
      </c>
      <c r="J54" s="65">
        <v>2</v>
      </c>
      <c r="K54" s="26">
        <v>2</v>
      </c>
      <c r="L54" s="26">
        <v>4</v>
      </c>
      <c r="M54" s="26">
        <v>4</v>
      </c>
      <c r="N54" s="26">
        <v>6</v>
      </c>
      <c r="O54" s="26">
        <v>6</v>
      </c>
      <c r="P54" s="66">
        <v>6</v>
      </c>
      <c r="Q54" s="65">
        <v>6</v>
      </c>
      <c r="R54" s="47"/>
      <c r="S54" s="47"/>
      <c r="T54" s="47"/>
      <c r="U54" s="47"/>
      <c r="V54" s="47"/>
      <c r="W54" s="66"/>
      <c r="X54" s="65"/>
      <c r="Y54" s="47"/>
      <c r="Z54" s="47"/>
      <c r="AA54" s="47"/>
      <c r="AB54" s="47"/>
      <c r="AC54" s="47"/>
      <c r="AD54" s="66"/>
      <c r="AE54" s="27"/>
      <c r="AF54" s="26"/>
    </row>
    <row r="55" spans="1:191" x14ac:dyDescent="0.25">
      <c r="A55" s="24" t="s">
        <v>19</v>
      </c>
      <c r="B55" s="16" t="s">
        <v>11</v>
      </c>
      <c r="C55" s="63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64">
        <v>0</v>
      </c>
      <c r="J55" s="63">
        <v>0</v>
      </c>
      <c r="K55" s="48">
        <v>0</v>
      </c>
      <c r="L55" s="48"/>
      <c r="M55" s="48">
        <v>0</v>
      </c>
      <c r="N55" s="48">
        <v>0</v>
      </c>
      <c r="O55" s="48">
        <v>0</v>
      </c>
      <c r="P55" s="64">
        <v>0</v>
      </c>
      <c r="Q55" s="63">
        <v>0</v>
      </c>
      <c r="R55" s="48"/>
      <c r="S55" s="48"/>
      <c r="T55" s="48"/>
      <c r="U55" s="48"/>
      <c r="V55" s="48"/>
      <c r="W55" s="64"/>
      <c r="X55" s="63"/>
      <c r="Y55" s="48"/>
      <c r="Z55" s="48"/>
      <c r="AA55" s="48"/>
      <c r="AB55" s="48"/>
      <c r="AC55" s="48"/>
      <c r="AD55" s="64"/>
      <c r="AE55" s="18"/>
      <c r="AF55" s="17"/>
    </row>
    <row r="56" spans="1:191" x14ac:dyDescent="0.25">
      <c r="A56" s="24"/>
      <c r="B56" s="19" t="s">
        <v>12</v>
      </c>
      <c r="C56" s="33">
        <f t="shared" ref="C56" si="77">C55/C54*100</f>
        <v>0</v>
      </c>
      <c r="D56" s="56">
        <f t="shared" ref="D56" si="78">D55/D54*100</f>
        <v>0</v>
      </c>
      <c r="E56" s="56">
        <f t="shared" ref="E56" si="79">E55/E54*100</f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32">
        <v>0</v>
      </c>
      <c r="Q56" s="33">
        <v>0</v>
      </c>
      <c r="R56" s="56"/>
      <c r="S56" s="56"/>
      <c r="T56" s="56"/>
      <c r="U56" s="56"/>
      <c r="V56" s="56"/>
      <c r="W56" s="32"/>
      <c r="X56" s="33"/>
      <c r="Y56" s="56"/>
      <c r="Z56" s="56"/>
      <c r="AA56" s="56"/>
      <c r="AB56" s="56"/>
      <c r="AC56" s="56"/>
      <c r="AD56" s="32"/>
      <c r="AE56" s="33"/>
      <c r="AF56" s="20"/>
    </row>
    <row r="57" spans="1:191" s="44" customFormat="1" x14ac:dyDescent="0.25">
      <c r="A57" s="46"/>
      <c r="B57" s="43" t="s">
        <v>37</v>
      </c>
      <c r="C57" s="42"/>
      <c r="D57" s="41">
        <v>1</v>
      </c>
      <c r="E57" s="41"/>
      <c r="F57" s="41">
        <v>0</v>
      </c>
      <c r="G57" s="41">
        <v>0</v>
      </c>
      <c r="H57" s="41">
        <v>2</v>
      </c>
      <c r="I57" s="69">
        <v>2</v>
      </c>
      <c r="J57" s="42">
        <v>1</v>
      </c>
      <c r="K57" s="41">
        <v>0</v>
      </c>
      <c r="L57" s="41">
        <v>1</v>
      </c>
      <c r="M57" s="41">
        <v>0</v>
      </c>
      <c r="N57" s="41">
        <v>0</v>
      </c>
      <c r="O57" s="41">
        <v>0</v>
      </c>
      <c r="P57" s="69">
        <v>1</v>
      </c>
      <c r="Q57" s="42">
        <v>0</v>
      </c>
      <c r="R57" s="41"/>
      <c r="S57" s="41"/>
      <c r="T57" s="41"/>
      <c r="U57" s="41"/>
      <c r="V57" s="41"/>
      <c r="W57" s="69"/>
      <c r="X57" s="42"/>
      <c r="Y57" s="41"/>
      <c r="Z57" s="41"/>
      <c r="AA57" s="41"/>
      <c r="AB57" s="41"/>
      <c r="AC57" s="41"/>
      <c r="AD57" s="69"/>
      <c r="AE57" s="41"/>
      <c r="AF57" s="41"/>
      <c r="AG57" s="55"/>
      <c r="AH57" s="5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</row>
    <row r="58" spans="1:191" s="44" customFormat="1" ht="15.75" thickBot="1" x14ac:dyDescent="0.3">
      <c r="A58" s="53"/>
      <c r="B58" s="70" t="s">
        <v>38</v>
      </c>
      <c r="C58" s="71">
        <f>C57/C54*100</f>
        <v>0</v>
      </c>
      <c r="D58" s="72">
        <f>D57/D54*100</f>
        <v>20</v>
      </c>
      <c r="E58" s="72">
        <f>E57/E54*100</f>
        <v>0</v>
      </c>
      <c r="F58" s="72">
        <v>0</v>
      </c>
      <c r="G58" s="72">
        <v>0</v>
      </c>
      <c r="H58" s="72">
        <f>H57/H54*100</f>
        <v>33.333333333333329</v>
      </c>
      <c r="I58" s="72">
        <f>I57/I54*100</f>
        <v>33.333333333333329</v>
      </c>
      <c r="J58" s="72">
        <f>J57/J54*100</f>
        <v>50</v>
      </c>
      <c r="K58" s="72">
        <v>0</v>
      </c>
      <c r="L58" s="72">
        <f>L57/L54*100</f>
        <v>25</v>
      </c>
      <c r="M58" s="72">
        <v>0</v>
      </c>
      <c r="N58" s="72">
        <v>0</v>
      </c>
      <c r="O58" s="72">
        <v>0</v>
      </c>
      <c r="P58" s="72">
        <f>P57/P54*100</f>
        <v>16.666666666666664</v>
      </c>
      <c r="Q58" s="71">
        <v>0</v>
      </c>
      <c r="R58" s="72"/>
      <c r="S58" s="72"/>
      <c r="T58" s="72"/>
      <c r="U58" s="72"/>
      <c r="V58" s="72"/>
      <c r="W58" s="73"/>
      <c r="X58" s="71"/>
      <c r="Y58" s="72"/>
      <c r="Z58" s="72"/>
      <c r="AA58" s="72"/>
      <c r="AB58" s="72"/>
      <c r="AC58" s="72"/>
      <c r="AD58" s="73"/>
      <c r="AE58" s="72"/>
      <c r="AF58" s="72"/>
      <c r="AG58" s="55"/>
      <c r="AH58" s="5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</row>
    <row r="59" spans="1:191" x14ac:dyDescent="0.25">
      <c r="A59" s="24" t="s">
        <v>17</v>
      </c>
      <c r="B59" s="25" t="s">
        <v>10</v>
      </c>
      <c r="C59" s="65">
        <v>47</v>
      </c>
      <c r="D59" s="47">
        <v>45</v>
      </c>
      <c r="E59" s="47">
        <v>49</v>
      </c>
      <c r="F59" s="26">
        <v>36</v>
      </c>
      <c r="G59" s="26">
        <v>36</v>
      </c>
      <c r="H59" s="26">
        <v>36</v>
      </c>
      <c r="I59" s="66">
        <v>37</v>
      </c>
      <c r="J59" s="65">
        <v>30</v>
      </c>
      <c r="K59" s="26">
        <v>35</v>
      </c>
      <c r="L59" s="26">
        <v>57</v>
      </c>
      <c r="M59" s="26">
        <v>35</v>
      </c>
      <c r="N59" s="26">
        <v>44</v>
      </c>
      <c r="O59" s="26">
        <v>45</v>
      </c>
      <c r="P59" s="66">
        <v>36</v>
      </c>
      <c r="Q59" s="65">
        <v>34</v>
      </c>
      <c r="R59" s="47"/>
      <c r="S59" s="47"/>
      <c r="T59" s="47"/>
      <c r="U59" s="47"/>
      <c r="V59" s="47"/>
      <c r="W59" s="66"/>
      <c r="X59" s="65"/>
      <c r="Y59" s="47"/>
      <c r="Z59" s="47"/>
      <c r="AA59" s="47"/>
      <c r="AB59" s="47"/>
      <c r="AC59" s="47"/>
      <c r="AD59" s="66"/>
      <c r="AE59" s="27"/>
      <c r="AF59" s="26"/>
    </row>
    <row r="60" spans="1:191" x14ac:dyDescent="0.25">
      <c r="A60" s="24" t="s">
        <v>24</v>
      </c>
      <c r="B60" s="16" t="s">
        <v>11</v>
      </c>
      <c r="C60" s="63">
        <v>0</v>
      </c>
      <c r="D60" s="48">
        <v>0</v>
      </c>
      <c r="E60" s="48">
        <v>1</v>
      </c>
      <c r="F60" s="48">
        <v>2</v>
      </c>
      <c r="G60" s="48">
        <v>0</v>
      </c>
      <c r="H60" s="48">
        <v>0</v>
      </c>
      <c r="I60" s="64">
        <v>1</v>
      </c>
      <c r="J60" s="63">
        <v>2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64">
        <v>0</v>
      </c>
      <c r="Q60" s="63">
        <v>0</v>
      </c>
      <c r="R60" s="48"/>
      <c r="S60" s="48"/>
      <c r="T60" s="48"/>
      <c r="U60" s="48"/>
      <c r="V60" s="48"/>
      <c r="W60" s="64"/>
      <c r="X60" s="63"/>
      <c r="Y60" s="48"/>
      <c r="Z60" s="48"/>
      <c r="AA60" s="48"/>
      <c r="AB60" s="48"/>
      <c r="AC60" s="48"/>
      <c r="AD60" s="64"/>
      <c r="AE60" s="18"/>
      <c r="AF60" s="17"/>
    </row>
    <row r="61" spans="1:191" x14ac:dyDescent="0.25">
      <c r="A61" s="24"/>
      <c r="B61" s="19" t="s">
        <v>12</v>
      </c>
      <c r="C61" s="33">
        <f t="shared" ref="C61" si="80">C60/C59*100</f>
        <v>0</v>
      </c>
      <c r="D61" s="56">
        <f t="shared" ref="D61" si="81">D60/D59*100</f>
        <v>0</v>
      </c>
      <c r="E61" s="56">
        <f t="shared" ref="E61" si="82">E60/E59*100</f>
        <v>2.0408163265306123</v>
      </c>
      <c r="F61" s="56">
        <f t="shared" ref="F61" si="83">F60/F59*100</f>
        <v>5.5555555555555554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32">
        <v>0</v>
      </c>
      <c r="Q61" s="33">
        <v>0</v>
      </c>
      <c r="R61" s="56"/>
      <c r="S61" s="56"/>
      <c r="T61" s="56"/>
      <c r="U61" s="56"/>
      <c r="V61" s="56"/>
      <c r="W61" s="32"/>
      <c r="X61" s="33"/>
      <c r="Y61" s="56"/>
      <c r="Z61" s="56"/>
      <c r="AA61" s="56"/>
      <c r="AB61" s="56"/>
      <c r="AC61" s="56"/>
      <c r="AD61" s="32"/>
      <c r="AE61" s="33"/>
      <c r="AF61" s="20"/>
    </row>
    <row r="62" spans="1:191" s="44" customFormat="1" x14ac:dyDescent="0.25">
      <c r="A62" s="46"/>
      <c r="B62" s="43" t="s">
        <v>37</v>
      </c>
      <c r="C62" s="42">
        <v>1</v>
      </c>
      <c r="D62" s="41"/>
      <c r="E62" s="41">
        <v>2</v>
      </c>
      <c r="F62" s="41">
        <v>2</v>
      </c>
      <c r="G62" s="41">
        <v>1</v>
      </c>
      <c r="H62" s="41">
        <v>0</v>
      </c>
      <c r="I62" s="69">
        <v>2</v>
      </c>
      <c r="J62" s="42">
        <v>3</v>
      </c>
      <c r="K62" s="41">
        <v>0</v>
      </c>
      <c r="L62" s="41">
        <v>1</v>
      </c>
      <c r="M62" s="41">
        <v>0</v>
      </c>
      <c r="N62" s="41">
        <v>1</v>
      </c>
      <c r="O62" s="41">
        <v>0</v>
      </c>
      <c r="P62" s="69">
        <v>0</v>
      </c>
      <c r="Q62" s="42">
        <v>0</v>
      </c>
      <c r="R62" s="41"/>
      <c r="S62" s="41"/>
      <c r="T62" s="41"/>
      <c r="U62" s="41"/>
      <c r="V62" s="41"/>
      <c r="W62" s="69"/>
      <c r="X62" s="42"/>
      <c r="Y62" s="41"/>
      <c r="Z62" s="41"/>
      <c r="AA62" s="41"/>
      <c r="AB62" s="41"/>
      <c r="AC62" s="41"/>
      <c r="AD62" s="69"/>
      <c r="AE62" s="41"/>
      <c r="AF62" s="41"/>
      <c r="AG62" s="55"/>
      <c r="AH62" s="5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</row>
    <row r="63" spans="1:191" s="44" customFormat="1" ht="15.75" thickBot="1" x14ac:dyDescent="0.3">
      <c r="A63" s="53"/>
      <c r="B63" s="70" t="s">
        <v>38</v>
      </c>
      <c r="C63" s="71">
        <f t="shared" ref="C63:J63" si="84">C62/C59*100</f>
        <v>2.1276595744680851</v>
      </c>
      <c r="D63" s="72">
        <f t="shared" si="84"/>
        <v>0</v>
      </c>
      <c r="E63" s="72">
        <f t="shared" si="84"/>
        <v>4.0816326530612246</v>
      </c>
      <c r="F63" s="72">
        <f t="shared" si="84"/>
        <v>5.5555555555555554</v>
      </c>
      <c r="G63" s="72">
        <f t="shared" si="84"/>
        <v>2.7777777777777777</v>
      </c>
      <c r="H63" s="72">
        <f t="shared" si="84"/>
        <v>0</v>
      </c>
      <c r="I63" s="72">
        <f t="shared" si="84"/>
        <v>5.4054054054054053</v>
      </c>
      <c r="J63" s="72">
        <f t="shared" si="84"/>
        <v>10</v>
      </c>
      <c r="K63" s="72">
        <v>0</v>
      </c>
      <c r="L63" s="72">
        <f>L62/L59*100</f>
        <v>1.7543859649122806</v>
      </c>
      <c r="M63" s="72">
        <v>0</v>
      </c>
      <c r="N63" s="72">
        <f>N62/N59*100</f>
        <v>2.2727272727272729</v>
      </c>
      <c r="O63" s="72">
        <v>0</v>
      </c>
      <c r="P63" s="73">
        <v>0</v>
      </c>
      <c r="Q63" s="71">
        <v>0</v>
      </c>
      <c r="R63" s="72"/>
      <c r="S63" s="72"/>
      <c r="T63" s="72"/>
      <c r="U63" s="72"/>
      <c r="V63" s="72"/>
      <c r="W63" s="73"/>
      <c r="X63" s="71"/>
      <c r="Y63" s="72"/>
      <c r="Z63" s="72"/>
      <c r="AA63" s="72"/>
      <c r="AB63" s="72"/>
      <c r="AC63" s="72"/>
      <c r="AD63" s="73"/>
      <c r="AE63" s="72"/>
      <c r="AF63" s="72"/>
      <c r="AG63" s="55"/>
      <c r="AH63" s="5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</row>
    <row r="64" spans="1:191" ht="15.75" thickBot="1" x14ac:dyDescent="0.3">
      <c r="A64" s="10" t="s">
        <v>25</v>
      </c>
      <c r="B64" s="25" t="s">
        <v>10</v>
      </c>
      <c r="C64" s="14">
        <v>168</v>
      </c>
      <c r="D64" s="12">
        <v>225</v>
      </c>
      <c r="E64" s="12">
        <v>112</v>
      </c>
      <c r="F64" s="12">
        <v>85</v>
      </c>
      <c r="G64" s="12">
        <v>67</v>
      </c>
      <c r="H64" s="12">
        <v>73</v>
      </c>
      <c r="I64" s="13">
        <v>94</v>
      </c>
      <c r="J64" s="14">
        <v>151</v>
      </c>
      <c r="K64" s="12">
        <v>125</v>
      </c>
      <c r="L64" s="12">
        <v>143</v>
      </c>
      <c r="M64" s="12">
        <v>112</v>
      </c>
      <c r="N64" s="12">
        <v>109</v>
      </c>
      <c r="O64" s="12">
        <v>105</v>
      </c>
      <c r="P64" s="13">
        <v>123</v>
      </c>
      <c r="Q64" s="14">
        <v>160</v>
      </c>
      <c r="R64" s="12"/>
      <c r="S64" s="12"/>
      <c r="T64" s="12"/>
      <c r="U64" s="12"/>
      <c r="V64" s="12"/>
      <c r="W64" s="13"/>
      <c r="X64" s="14"/>
      <c r="Y64" s="12"/>
      <c r="Z64" s="12"/>
      <c r="AA64" s="12"/>
      <c r="AB64" s="12"/>
      <c r="AC64" s="12"/>
      <c r="AD64" s="13"/>
      <c r="AE64" s="12"/>
      <c r="AF64" s="12"/>
    </row>
    <row r="65" spans="1:191" x14ac:dyDescent="0.25">
      <c r="A65" s="15"/>
      <c r="B65" s="16" t="s">
        <v>11</v>
      </c>
      <c r="C65" s="63">
        <v>37</v>
      </c>
      <c r="D65" s="48">
        <v>159</v>
      </c>
      <c r="E65" s="48">
        <v>10</v>
      </c>
      <c r="F65" s="48">
        <v>12</v>
      </c>
      <c r="G65" s="48">
        <v>7</v>
      </c>
      <c r="H65" s="48">
        <v>5</v>
      </c>
      <c r="I65" s="64">
        <v>9</v>
      </c>
      <c r="J65" s="63">
        <v>22</v>
      </c>
      <c r="K65" s="48">
        <v>40</v>
      </c>
      <c r="L65" s="48">
        <v>58</v>
      </c>
      <c r="M65" s="48">
        <v>30</v>
      </c>
      <c r="N65" s="48">
        <v>18</v>
      </c>
      <c r="O65" s="48">
        <v>29</v>
      </c>
      <c r="P65" s="64">
        <v>31</v>
      </c>
      <c r="Q65" s="63">
        <v>30</v>
      </c>
      <c r="R65" s="48"/>
      <c r="S65" s="48"/>
      <c r="T65" s="48"/>
      <c r="U65" s="48"/>
      <c r="V65" s="48"/>
      <c r="W65" s="64"/>
      <c r="X65" s="63"/>
      <c r="Y65" s="48"/>
      <c r="Z65" s="48"/>
      <c r="AA65" s="48"/>
      <c r="AB65" s="48"/>
      <c r="AC65" s="48"/>
      <c r="AD65" s="64"/>
      <c r="AE65" s="17"/>
      <c r="AF65" s="17"/>
    </row>
    <row r="66" spans="1:191" x14ac:dyDescent="0.25">
      <c r="A66" s="15"/>
      <c r="B66" s="19" t="s">
        <v>12</v>
      </c>
      <c r="C66" s="33">
        <f t="shared" ref="C66" si="85">C65/C64*100</f>
        <v>22.023809523809522</v>
      </c>
      <c r="D66" s="56">
        <f t="shared" ref="D66" si="86">D65/D64*100</f>
        <v>70.666666666666671</v>
      </c>
      <c r="E66" s="56">
        <f t="shared" ref="E66" si="87">E65/E64*100</f>
        <v>8.9285714285714288</v>
      </c>
      <c r="F66" s="56">
        <f t="shared" ref="F66" si="88">F65/F64*100</f>
        <v>14.117647058823529</v>
      </c>
      <c r="G66" s="56">
        <f t="shared" ref="G66" si="89">G65/G64*100</f>
        <v>10.44776119402985</v>
      </c>
      <c r="H66" s="56">
        <f t="shared" ref="H66:J66" si="90">H65/H64*100</f>
        <v>6.8493150684931505</v>
      </c>
      <c r="I66" s="56">
        <f t="shared" si="90"/>
        <v>9.5744680851063837</v>
      </c>
      <c r="J66" s="56">
        <f t="shared" si="90"/>
        <v>14.569536423841059</v>
      </c>
      <c r="K66" s="56">
        <f t="shared" ref="K66:L66" si="91">K65/K64*100</f>
        <v>32</v>
      </c>
      <c r="L66" s="56">
        <f t="shared" si="91"/>
        <v>40.55944055944056</v>
      </c>
      <c r="M66" s="56">
        <f t="shared" ref="M66" si="92">M65/M64*100</f>
        <v>26.785714285714285</v>
      </c>
      <c r="N66" s="56">
        <f t="shared" ref="N66" si="93">N65/N64*100</f>
        <v>16.513761467889911</v>
      </c>
      <c r="O66" s="56">
        <f t="shared" ref="O66:Q66" si="94">O65/O64*100</f>
        <v>27.61904761904762</v>
      </c>
      <c r="P66" s="56">
        <f t="shared" si="94"/>
        <v>25.203252032520325</v>
      </c>
      <c r="Q66" s="56">
        <f t="shared" si="94"/>
        <v>18.75</v>
      </c>
      <c r="R66" s="56"/>
      <c r="S66" s="56"/>
      <c r="T66" s="56"/>
      <c r="U66" s="56"/>
      <c r="V66" s="56"/>
      <c r="W66" s="32"/>
      <c r="X66" s="33"/>
      <c r="Y66" s="56"/>
      <c r="Z66" s="56"/>
      <c r="AA66" s="56"/>
      <c r="AB66" s="56"/>
      <c r="AC66" s="56"/>
      <c r="AD66" s="32"/>
      <c r="AE66" s="20"/>
      <c r="AF66" s="20"/>
    </row>
    <row r="67" spans="1:191" s="44" customFormat="1" x14ac:dyDescent="0.25">
      <c r="A67" s="46"/>
      <c r="B67" s="43" t="s">
        <v>37</v>
      </c>
      <c r="C67" s="42">
        <v>18</v>
      </c>
      <c r="D67" s="41">
        <v>3</v>
      </c>
      <c r="E67" s="41">
        <v>0</v>
      </c>
      <c r="F67" s="41">
        <v>0</v>
      </c>
      <c r="G67" s="41">
        <v>3</v>
      </c>
      <c r="H67" s="41">
        <v>4</v>
      </c>
      <c r="I67" s="69">
        <v>1</v>
      </c>
      <c r="J67" s="42">
        <v>3</v>
      </c>
      <c r="K67" s="41">
        <v>3</v>
      </c>
      <c r="L67" s="41">
        <v>4</v>
      </c>
      <c r="M67" s="41">
        <v>2</v>
      </c>
      <c r="N67" s="41">
        <v>16</v>
      </c>
      <c r="O67" s="41">
        <v>2</v>
      </c>
      <c r="P67" s="69">
        <v>2</v>
      </c>
      <c r="Q67" s="42">
        <v>2</v>
      </c>
      <c r="R67" s="41"/>
      <c r="S67" s="41"/>
      <c r="T67" s="41"/>
      <c r="U67" s="41"/>
      <c r="V67" s="41"/>
      <c r="W67" s="69"/>
      <c r="X67" s="42"/>
      <c r="Y67" s="41"/>
      <c r="Z67" s="41"/>
      <c r="AA67" s="41"/>
      <c r="AB67" s="41"/>
      <c r="AC67" s="41"/>
      <c r="AD67" s="69"/>
      <c r="AE67" s="41"/>
      <c r="AF67" s="41"/>
      <c r="AG67" s="55"/>
      <c r="AH67" s="5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</row>
    <row r="68" spans="1:191" s="44" customFormat="1" ht="15.75" thickBot="1" x14ac:dyDescent="0.3">
      <c r="A68" s="53"/>
      <c r="B68" s="70" t="s">
        <v>38</v>
      </c>
      <c r="C68" s="71">
        <f>C67/C64*100</f>
        <v>10.714285714285714</v>
      </c>
      <c r="D68" s="72">
        <f>D67/D64*100</f>
        <v>1.3333333333333335</v>
      </c>
      <c r="E68" s="72">
        <f>E67/E64*100</f>
        <v>0</v>
      </c>
      <c r="F68" s="72">
        <v>0</v>
      </c>
      <c r="G68" s="72">
        <f t="shared" ref="G68:L68" si="95">G67/G64*100</f>
        <v>4.4776119402985071</v>
      </c>
      <c r="H68" s="72">
        <f t="shared" si="95"/>
        <v>5.4794520547945202</v>
      </c>
      <c r="I68" s="72">
        <f t="shared" si="95"/>
        <v>1.0638297872340425</v>
      </c>
      <c r="J68" s="72">
        <f t="shared" si="95"/>
        <v>1.9867549668874174</v>
      </c>
      <c r="K68" s="72">
        <f t="shared" si="95"/>
        <v>2.4</v>
      </c>
      <c r="L68" s="72">
        <f t="shared" si="95"/>
        <v>2.7972027972027971</v>
      </c>
      <c r="M68" s="72">
        <f>M67/M64*100</f>
        <v>1.7857142857142856</v>
      </c>
      <c r="N68" s="72">
        <f>N67/N64*100</f>
        <v>14.678899082568808</v>
      </c>
      <c r="O68" s="72">
        <f>O67/O64*100</f>
        <v>1.9047619047619049</v>
      </c>
      <c r="P68" s="72">
        <f>P67/P64*100</f>
        <v>1.6260162601626018</v>
      </c>
      <c r="Q68" s="72">
        <f>Q67/Q64*100</f>
        <v>1.25</v>
      </c>
      <c r="R68" s="72"/>
      <c r="S68" s="72"/>
      <c r="T68" s="72"/>
      <c r="U68" s="72"/>
      <c r="V68" s="72"/>
      <c r="W68" s="73"/>
      <c r="X68" s="71"/>
      <c r="Y68" s="72"/>
      <c r="Z68" s="72"/>
      <c r="AA68" s="72"/>
      <c r="AB68" s="72"/>
      <c r="AC68" s="72"/>
      <c r="AD68" s="73"/>
      <c r="AE68" s="72"/>
      <c r="AF68" s="72"/>
      <c r="AG68" s="55"/>
      <c r="AH68" s="5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</row>
    <row r="69" spans="1:191" x14ac:dyDescent="0.25">
      <c r="A69" s="36" t="s">
        <v>26</v>
      </c>
      <c r="B69" s="23" t="s">
        <v>26</v>
      </c>
      <c r="C69" s="12">
        <f t="shared" ref="C69:E70" si="96">SUM(C7,C12,C17,C22,C28,C33,C38,C43,C48,C54,C59,C64)</f>
        <v>948</v>
      </c>
      <c r="D69" s="12">
        <f t="shared" si="96"/>
        <v>1229</v>
      </c>
      <c r="E69" s="12">
        <f t="shared" si="96"/>
        <v>1099</v>
      </c>
      <c r="F69" s="12">
        <f t="shared" ref="F69:G69" si="97">SUM(F7,F12,F17,F22,F28,F33,F38,F43,F48,F54,F59,F64)</f>
        <v>976</v>
      </c>
      <c r="G69" s="12">
        <f t="shared" si="97"/>
        <v>894</v>
      </c>
      <c r="H69" s="12">
        <f t="shared" ref="H69:J69" si="98">SUM(H7,H12,H17,H22,H28,H33,H38,H43,H48,H54,H59,H64)</f>
        <v>850</v>
      </c>
      <c r="I69" s="12">
        <f t="shared" si="98"/>
        <v>866</v>
      </c>
      <c r="J69" s="12">
        <f t="shared" si="98"/>
        <v>827</v>
      </c>
      <c r="K69" s="12">
        <f t="shared" ref="K69:L69" si="99">SUM(K7,K12,K17,K22,K28,K33,K38,K43,K48,K54,K59,K64)</f>
        <v>1060</v>
      </c>
      <c r="L69" s="12">
        <f t="shared" si="99"/>
        <v>1035</v>
      </c>
      <c r="M69" s="12">
        <f t="shared" ref="M69:N69" si="100">SUM(M7,M12,M17,M22,M28,M33,M38,M43,M48,M54,M59,M64)</f>
        <v>910</v>
      </c>
      <c r="N69" s="12">
        <f t="shared" si="100"/>
        <v>934</v>
      </c>
      <c r="O69" s="12">
        <f t="shared" ref="O69:Q69" si="101">SUM(O7,O12,O17,O22,O28,O33,O38,O43,O48,O54,O59,O64)</f>
        <v>935</v>
      </c>
      <c r="P69" s="12">
        <f t="shared" si="101"/>
        <v>929</v>
      </c>
      <c r="Q69" s="12">
        <f t="shared" si="101"/>
        <v>863</v>
      </c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</row>
    <row r="70" spans="1:191" x14ac:dyDescent="0.25">
      <c r="A70" s="15"/>
      <c r="B70" s="37" t="s">
        <v>27</v>
      </c>
      <c r="C70" s="17">
        <f t="shared" si="96"/>
        <v>157</v>
      </c>
      <c r="D70" s="17">
        <f t="shared" si="96"/>
        <v>406</v>
      </c>
      <c r="E70" s="17">
        <f t="shared" si="96"/>
        <v>311</v>
      </c>
      <c r="F70" s="48">
        <f t="shared" ref="F70:G70" si="102">SUM(F8,F13,F18,F23,F29,F34,F39,F44,F49,F55,F60,F65)</f>
        <v>300</v>
      </c>
      <c r="G70" s="48">
        <f t="shared" si="102"/>
        <v>281</v>
      </c>
      <c r="H70" s="48">
        <f t="shared" ref="H70:J70" si="103">SUM(H8,H13,H18,H23,H29,H34,H39,H44,H49,H55,H60,H65)</f>
        <v>269</v>
      </c>
      <c r="I70" s="48">
        <f t="shared" si="103"/>
        <v>152</v>
      </c>
      <c r="J70" s="48">
        <f t="shared" si="103"/>
        <v>171</v>
      </c>
      <c r="K70" s="48">
        <f t="shared" ref="K70:L70" si="104">SUM(K8,K13,K18,K23,K29,K34,K39,K44,K49,K55,K60,K65)</f>
        <v>410</v>
      </c>
      <c r="L70" s="48">
        <f t="shared" si="104"/>
        <v>372</v>
      </c>
      <c r="M70" s="48">
        <f t="shared" ref="M70:N70" si="105">SUM(M8,M13,M18,M23,M29,M34,M39,M44,M49,M55,M60,M65)</f>
        <v>331</v>
      </c>
      <c r="N70" s="48">
        <f t="shared" si="105"/>
        <v>302</v>
      </c>
      <c r="O70" s="48">
        <f t="shared" ref="O70:Q70" si="106">SUM(O8,O13,O18,O23,O29,O34,O39,O44,O49,O55,O60,O65)</f>
        <v>303</v>
      </c>
      <c r="P70" s="48">
        <f t="shared" si="106"/>
        <v>166</v>
      </c>
      <c r="Q70" s="48">
        <f t="shared" si="106"/>
        <v>193</v>
      </c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191" x14ac:dyDescent="0.25">
      <c r="A71" s="15"/>
      <c r="B71" s="38" t="s">
        <v>28</v>
      </c>
      <c r="C71" s="20">
        <f>C70/C69*100</f>
        <v>16.561181434599156</v>
      </c>
      <c r="D71" s="20">
        <f t="shared" ref="D71:E71" si="107">D70/D69*100</f>
        <v>33.034987794955249</v>
      </c>
      <c r="E71" s="20">
        <f t="shared" si="107"/>
        <v>28.298453139217472</v>
      </c>
      <c r="F71" s="56">
        <f t="shared" ref="F71:G71" si="108">F70/F69*100</f>
        <v>30.737704918032787</v>
      </c>
      <c r="G71" s="56">
        <f t="shared" si="108"/>
        <v>31.43176733780761</v>
      </c>
      <c r="H71" s="56">
        <f t="shared" ref="H71:J71" si="109">H70/H69*100</f>
        <v>31.647058823529413</v>
      </c>
      <c r="I71" s="56">
        <f t="shared" si="109"/>
        <v>17.551963048498845</v>
      </c>
      <c r="J71" s="56">
        <f t="shared" si="109"/>
        <v>20.677146311970979</v>
      </c>
      <c r="K71" s="56">
        <f t="shared" ref="K71:L71" si="110">K70/K69*100</f>
        <v>38.679245283018872</v>
      </c>
      <c r="L71" s="56">
        <f t="shared" si="110"/>
        <v>35.94202898550725</v>
      </c>
      <c r="M71" s="56">
        <f t="shared" ref="M71:N71" si="111">M70/M69*100</f>
        <v>36.373626373626372</v>
      </c>
      <c r="N71" s="56">
        <f t="shared" si="111"/>
        <v>32.33404710920771</v>
      </c>
      <c r="O71" s="56">
        <f t="shared" ref="O71:Q71" si="112">O70/O69*100</f>
        <v>32.406417112299465</v>
      </c>
      <c r="P71" s="56">
        <f t="shared" si="112"/>
        <v>17.868675995694293</v>
      </c>
      <c r="Q71" s="56">
        <f t="shared" si="112"/>
        <v>22.363847045191193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1:191" s="44" customFormat="1" x14ac:dyDescent="0.25">
      <c r="A72" s="59"/>
      <c r="B72" s="76" t="s">
        <v>39</v>
      </c>
      <c r="C72" s="75">
        <f>SUM(C10,C15,C20,C25,C31,C36,C41,C46,C51,C57,C62,C67)</f>
        <v>119</v>
      </c>
      <c r="D72" s="75">
        <f>SUM(D10,D15,D20,D25,D31,D36,D41,D46,D51,D57,D62,D67)</f>
        <v>125</v>
      </c>
      <c r="E72" s="75">
        <f>SUM(E10,E15,E20,E25,E31,E36,E41,E46,E51,E57,E62,E67)</f>
        <v>229</v>
      </c>
      <c r="F72" s="75">
        <f>SUM(F10,F15,F20,F25,F31,F36,F41,F46,F51,F57,F62,F67)</f>
        <v>174</v>
      </c>
      <c r="G72" s="75">
        <f>SUM(G10,G15,G20,G25,G31,G36,G41,G46,G51,G57,G62,G67)</f>
        <v>104</v>
      </c>
      <c r="H72" s="75">
        <f t="shared" ref="H72:J72" si="113">SUM(H10,H15,H20,H25,H31,H36,H41,H46,H51,H57,H62,H67)</f>
        <v>102</v>
      </c>
      <c r="I72" s="75">
        <f t="shared" si="113"/>
        <v>104</v>
      </c>
      <c r="J72" s="75">
        <f t="shared" si="113"/>
        <v>130</v>
      </c>
      <c r="K72" s="75">
        <f t="shared" ref="K72:L72" si="114">SUM(K10,K15,K20,K25,K31,K36,K41,K46,K51,K57,K62,K67)</f>
        <v>106</v>
      </c>
      <c r="L72" s="75">
        <f t="shared" si="114"/>
        <v>96</v>
      </c>
      <c r="M72" s="75">
        <f t="shared" ref="M72:N72" si="115">SUM(M10,M15,M20,M25,M31,M36,M41,M46,M51,M57,M62,M67)</f>
        <v>91</v>
      </c>
      <c r="N72" s="75">
        <f t="shared" si="115"/>
        <v>110</v>
      </c>
      <c r="O72" s="75">
        <f t="shared" ref="O72:Q72" si="116">SUM(O10,O15,O20,O25,O31,O36,O41,O46,O51,O57,O62,O67)</f>
        <v>114</v>
      </c>
      <c r="P72" s="75">
        <f t="shared" si="116"/>
        <v>121</v>
      </c>
      <c r="Q72" s="75">
        <f t="shared" si="116"/>
        <v>103</v>
      </c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/>
    </row>
    <row r="73" spans="1:191" s="44" customFormat="1" ht="15.75" thickBot="1" x14ac:dyDescent="0.3">
      <c r="A73" s="74"/>
      <c r="B73" s="70" t="s">
        <v>38</v>
      </c>
      <c r="C73" s="72">
        <f>C72/C69*100</f>
        <v>12.552742616033754</v>
      </c>
      <c r="D73" s="72">
        <f>D72/D69*100</f>
        <v>10.170870626525632</v>
      </c>
      <c r="E73" s="72">
        <f>E72/E69*100</f>
        <v>20.837124658780709</v>
      </c>
      <c r="F73" s="72">
        <f>F72/F69*100</f>
        <v>17.827868852459016</v>
      </c>
      <c r="G73" s="72">
        <f>G72/G69*100</f>
        <v>11.633109619686801</v>
      </c>
      <c r="H73" s="72">
        <f t="shared" ref="H73:J73" si="117">H72/H69*100</f>
        <v>12</v>
      </c>
      <c r="I73" s="72">
        <f t="shared" si="117"/>
        <v>12.009237875288683</v>
      </c>
      <c r="J73" s="72">
        <f t="shared" si="117"/>
        <v>15.719467956469165</v>
      </c>
      <c r="K73" s="72">
        <f t="shared" ref="K73:L73" si="118">K72/K69*100</f>
        <v>10</v>
      </c>
      <c r="L73" s="72">
        <f t="shared" si="118"/>
        <v>9.27536231884058</v>
      </c>
      <c r="M73" s="72">
        <f t="shared" ref="M73:N73" si="119">M72/M69*100</f>
        <v>10</v>
      </c>
      <c r="N73" s="72">
        <f t="shared" si="119"/>
        <v>11.777301927194861</v>
      </c>
      <c r="O73" s="72">
        <f t="shared" ref="O73:Q73" si="120">O72/O69*100</f>
        <v>12.192513368983956</v>
      </c>
      <c r="P73" s="72">
        <f t="shared" si="120"/>
        <v>13.02475780409042</v>
      </c>
      <c r="Q73" s="72">
        <f t="shared" si="120"/>
        <v>11.935110081112398</v>
      </c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/>
    </row>
    <row r="74" spans="1:191" x14ac:dyDescent="0.25">
      <c r="A74" s="39" t="s">
        <v>29</v>
      </c>
      <c r="I74" s="40"/>
      <c r="J74" s="40"/>
      <c r="K74" s="40"/>
    </row>
    <row r="75" spans="1:191" x14ac:dyDescent="0.25">
      <c r="A75" s="4" t="s">
        <v>30</v>
      </c>
    </row>
  </sheetData>
  <mergeCells count="7">
    <mergeCell ref="A5:B6"/>
    <mergeCell ref="X4:AD4"/>
    <mergeCell ref="AE4:AF4"/>
    <mergeCell ref="A4:B4"/>
    <mergeCell ref="C4:I4"/>
    <mergeCell ref="J4:P4"/>
    <mergeCell ref="Q4:W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Salarano</dc:creator>
  <cp:lastModifiedBy>Diana J. Salarano</cp:lastModifiedBy>
  <dcterms:created xsi:type="dcterms:W3CDTF">2022-01-05T10:33:45Z</dcterms:created>
  <dcterms:modified xsi:type="dcterms:W3CDTF">2022-01-17T16:16:04Z</dcterms:modified>
</cp:coreProperties>
</file>