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T:\Alta Demanda\Alta Demanda - SEMANAL\2023\Alta demanda - Inf semanal año 2023\"/>
    </mc:Choice>
  </mc:AlternateContent>
  <xr:revisionPtr revIDLastSave="0" documentId="13_ncr:1_{3E51BF64-2BF3-4D13-ADEB-77B0A23384F9}" xr6:coauthVersionLast="47" xr6:coauthVersionMax="47" xr10:uidLastSave="{00000000-0000-0000-0000-000000000000}"/>
  <bookViews>
    <workbookView xWindow="-120" yWindow="-120" windowWidth="29040" windowHeight="15720" tabRatio="663" activeTab="4" xr2:uid="{00000000-000D-0000-FFFF-FFFF00000000}"/>
  </bookViews>
  <sheets>
    <sheet name="C.E. Centros de Salud" sheetId="1" r:id="rId1"/>
    <sheet name="C.E. Hospitales" sheetId="2" r:id="rId2"/>
    <sheet name="Guardias" sheetId="3" r:id="rId3"/>
    <sheet name="Internación" sheetId="4" r:id="rId4"/>
    <sheet name="Gráfico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11" i="4"/>
  <c r="AH14" i="4"/>
  <c r="AH17" i="4"/>
  <c r="AH20" i="4"/>
  <c r="AH23" i="4"/>
  <c r="AH24" i="4"/>
  <c r="AH25" i="4"/>
  <c r="AH8" i="3"/>
  <c r="AH11" i="3"/>
  <c r="AH14" i="3"/>
  <c r="AH17" i="3"/>
  <c r="AH20" i="3"/>
  <c r="AH26" i="3"/>
  <c r="AH27" i="3"/>
  <c r="AH28" i="3"/>
  <c r="AH11" i="2"/>
  <c r="AH14" i="2"/>
  <c r="AH17" i="2"/>
  <c r="AH18" i="2"/>
  <c r="AH19" i="2"/>
  <c r="AH23" i="1"/>
  <c r="AH20" i="1"/>
  <c r="AH17" i="1"/>
  <c r="AH14" i="1"/>
  <c r="AH11" i="1"/>
  <c r="AH8" i="1"/>
  <c r="AH24" i="1"/>
  <c r="AH25" i="1"/>
  <c r="AG23" i="1"/>
  <c r="AG20" i="1"/>
  <c r="AG17" i="1"/>
  <c r="AG14" i="1"/>
  <c r="AG11" i="1"/>
  <c r="AE8" i="1"/>
  <c r="AF8" i="1"/>
  <c r="AG8" i="1"/>
  <c r="AG24" i="4"/>
  <c r="AG25" i="4"/>
  <c r="AG26" i="4" s="1"/>
  <c r="AG23" i="4"/>
  <c r="AG20" i="4"/>
  <c r="AG17" i="4"/>
  <c r="AG14" i="4"/>
  <c r="AG11" i="4"/>
  <c r="AG8" i="4"/>
  <c r="AG27" i="3"/>
  <c r="AG28" i="3"/>
  <c r="AG29" i="3" s="1"/>
  <c r="AG26" i="3"/>
  <c r="AG20" i="3"/>
  <c r="AF17" i="3"/>
  <c r="AG17" i="3"/>
  <c r="AF14" i="3"/>
  <c r="AG14" i="3"/>
  <c r="AF11" i="3"/>
  <c r="AG11" i="3"/>
  <c r="AF8" i="3"/>
  <c r="AG8" i="3"/>
  <c r="AG18" i="2"/>
  <c r="AG19" i="2"/>
  <c r="AG20" i="2" s="1"/>
  <c r="AF17" i="2"/>
  <c r="AG17" i="2"/>
  <c r="AF14" i="2"/>
  <c r="AG14" i="2"/>
  <c r="AF11" i="2"/>
  <c r="AG11" i="2"/>
  <c r="AG24" i="1"/>
  <c r="AG25" i="1"/>
  <c r="AG26" i="1" s="1"/>
  <c r="AF24" i="4"/>
  <c r="AF25" i="4"/>
  <c r="AF23" i="4"/>
  <c r="AF20" i="4"/>
  <c r="AF17" i="4"/>
  <c r="AF14" i="4"/>
  <c r="AF11" i="4"/>
  <c r="AF8" i="4"/>
  <c r="AF26" i="3"/>
  <c r="AF20" i="3"/>
  <c r="AF27" i="3"/>
  <c r="AF28" i="3"/>
  <c r="AF18" i="2"/>
  <c r="AF19" i="2"/>
  <c r="AF20" i="2" s="1"/>
  <c r="AF11" i="1"/>
  <c r="AF14" i="1"/>
  <c r="AF17" i="1"/>
  <c r="AF20" i="1"/>
  <c r="AF23" i="1"/>
  <c r="AF24" i="1"/>
  <c r="AF25" i="1"/>
  <c r="AE24" i="4"/>
  <c r="AE25" i="4"/>
  <c r="AE26" i="4" s="1"/>
  <c r="AE23" i="4"/>
  <c r="AE20" i="4"/>
  <c r="AE17" i="4"/>
  <c r="AE14" i="4"/>
  <c r="AE11" i="4"/>
  <c r="AE8" i="4"/>
  <c r="AE27" i="3"/>
  <c r="AE28" i="3"/>
  <c r="AE26" i="3"/>
  <c r="AE20" i="3"/>
  <c r="AE17" i="3"/>
  <c r="AE14" i="3"/>
  <c r="AE11" i="3"/>
  <c r="AE8" i="3"/>
  <c r="AE18" i="2"/>
  <c r="AE19" i="2"/>
  <c r="AE20" i="2" s="1"/>
  <c r="AE17" i="2"/>
  <c r="AE14" i="2"/>
  <c r="AE11" i="2"/>
  <c r="AE24" i="1"/>
  <c r="AE25" i="1"/>
  <c r="AE23" i="1"/>
  <c r="AE20" i="1"/>
  <c r="AE17" i="1"/>
  <c r="AE14" i="1"/>
  <c r="AE11" i="1"/>
  <c r="AD24" i="4"/>
  <c r="AD25" i="4"/>
  <c r="AD26" i="4" s="1"/>
  <c r="AD23" i="4"/>
  <c r="AD20" i="4"/>
  <c r="AD17" i="4"/>
  <c r="AD14" i="4"/>
  <c r="AD11" i="4"/>
  <c r="AD8" i="4"/>
  <c r="AD27" i="3"/>
  <c r="AD28" i="3"/>
  <c r="AD26" i="3"/>
  <c r="AD23" i="3"/>
  <c r="AD20" i="3"/>
  <c r="AD17" i="3"/>
  <c r="AD14" i="3"/>
  <c r="AD11" i="3"/>
  <c r="AD8" i="3"/>
  <c r="AD18" i="2"/>
  <c r="AD19" i="2"/>
  <c r="AD17" i="2"/>
  <c r="AD14" i="2"/>
  <c r="AD11" i="2"/>
  <c r="AD24" i="1"/>
  <c r="AD26" i="1" s="1"/>
  <c r="AD25" i="1"/>
  <c r="AD23" i="1"/>
  <c r="AD20" i="1"/>
  <c r="AD17" i="1"/>
  <c r="AD14" i="1"/>
  <c r="AD11" i="1"/>
  <c r="AD8" i="1"/>
  <c r="AC24" i="4"/>
  <c r="AC25" i="4"/>
  <c r="AC23" i="4"/>
  <c r="AC20" i="4"/>
  <c r="AC17" i="4"/>
  <c r="AC14" i="4"/>
  <c r="AC11" i="4"/>
  <c r="AC8" i="4"/>
  <c r="AC27" i="3"/>
  <c r="AC28" i="3"/>
  <c r="AC26" i="3"/>
  <c r="AC23" i="3"/>
  <c r="AC20" i="3"/>
  <c r="AC17" i="3"/>
  <c r="AC14" i="3"/>
  <c r="AC11" i="3"/>
  <c r="AC8" i="3"/>
  <c r="AC18" i="2"/>
  <c r="AC19" i="2"/>
  <c r="AC17" i="2"/>
  <c r="AC14" i="2"/>
  <c r="AC11" i="2"/>
  <c r="AC23" i="1"/>
  <c r="AC20" i="1"/>
  <c r="AC17" i="1"/>
  <c r="AC14" i="1"/>
  <c r="AC11" i="1"/>
  <c r="AC8" i="1"/>
  <c r="AC24" i="1"/>
  <c r="AC25" i="1"/>
  <c r="AB24" i="4"/>
  <c r="AB25" i="4"/>
  <c r="AB26" i="4" s="1"/>
  <c r="AB23" i="4"/>
  <c r="AB20" i="4"/>
  <c r="AB17" i="4"/>
  <c r="AB14" i="4"/>
  <c r="AB11" i="4"/>
  <c r="AB8" i="4"/>
  <c r="AB27" i="3"/>
  <c r="AB28" i="3"/>
  <c r="AB26" i="3"/>
  <c r="AB23" i="3"/>
  <c r="AB20" i="3"/>
  <c r="AB17" i="3"/>
  <c r="AB14" i="3"/>
  <c r="AB11" i="3"/>
  <c r="AB8" i="3"/>
  <c r="AB18" i="2"/>
  <c r="AB19" i="2"/>
  <c r="AB20" i="2" s="1"/>
  <c r="AB17" i="2"/>
  <c r="AB14" i="2"/>
  <c r="AB11" i="2"/>
  <c r="AB24" i="1"/>
  <c r="AB25" i="1"/>
  <c r="AB23" i="1"/>
  <c r="AB20" i="1"/>
  <c r="AB17" i="1"/>
  <c r="AB14" i="1"/>
  <c r="AB11" i="1"/>
  <c r="AB8" i="1"/>
  <c r="AA24" i="1"/>
  <c r="AA25" i="1"/>
  <c r="AA23" i="1"/>
  <c r="AA20" i="1"/>
  <c r="AA17" i="1"/>
  <c r="AA14" i="1"/>
  <c r="AA11" i="1"/>
  <c r="AA8" i="1"/>
  <c r="AA18" i="2"/>
  <c r="AA19" i="2"/>
  <c r="AA11" i="2"/>
  <c r="AA17" i="2"/>
  <c r="AA14" i="2"/>
  <c r="AA24" i="4"/>
  <c r="AA25" i="4"/>
  <c r="AA23" i="4"/>
  <c r="AA20" i="4"/>
  <c r="AA17" i="4"/>
  <c r="AA14" i="4"/>
  <c r="AA11" i="4"/>
  <c r="AA8" i="4"/>
  <c r="AA27" i="3"/>
  <c r="AA28" i="3"/>
  <c r="AA26" i="3"/>
  <c r="AA23" i="3"/>
  <c r="AA20" i="3"/>
  <c r="AA17" i="3"/>
  <c r="AA14" i="3"/>
  <c r="AA11" i="3"/>
  <c r="AA8" i="3"/>
  <c r="Z24" i="4"/>
  <c r="Z25" i="4"/>
  <c r="Z26" i="4" s="1"/>
  <c r="Z23" i="4"/>
  <c r="Z20" i="4"/>
  <c r="Z17" i="4"/>
  <c r="Z14" i="4"/>
  <c r="Z11" i="4"/>
  <c r="X8" i="4"/>
  <c r="Y8" i="4"/>
  <c r="Z8" i="4"/>
  <c r="Z27" i="3"/>
  <c r="Z28" i="3"/>
  <c r="Z26" i="3"/>
  <c r="Y23" i="3"/>
  <c r="Z23" i="3"/>
  <c r="Z20" i="3"/>
  <c r="Z17" i="3"/>
  <c r="Z14" i="3"/>
  <c r="Z11" i="3"/>
  <c r="Y8" i="3"/>
  <c r="Z8" i="3"/>
  <c r="Z18" i="2"/>
  <c r="Z19" i="2"/>
  <c r="Z20" i="2" s="1"/>
  <c r="Z17" i="2"/>
  <c r="Z14" i="2"/>
  <c r="Z11" i="2"/>
  <c r="Z24" i="1"/>
  <c r="Z25" i="1"/>
  <c r="Z26" i="1" s="1"/>
  <c r="Z23" i="1"/>
  <c r="Z20" i="1"/>
  <c r="Z17" i="1"/>
  <c r="Z14" i="1"/>
  <c r="Z11" i="1"/>
  <c r="Z8" i="1"/>
  <c r="AE26" i="1" l="1"/>
  <c r="AF26" i="4"/>
  <c r="AH26" i="1"/>
  <c r="Z29" i="3"/>
  <c r="AA20" i="2"/>
  <c r="AA26" i="1"/>
  <c r="AB26" i="1"/>
  <c r="AF26" i="1"/>
  <c r="AH26" i="4"/>
  <c r="AH29" i="3"/>
  <c r="AH20" i="2"/>
  <c r="AD20" i="2"/>
  <c r="AE29" i="3"/>
  <c r="AA29" i="3"/>
  <c r="AA26" i="4"/>
  <c r="AB29" i="3"/>
  <c r="AD29" i="3"/>
  <c r="AF29" i="3"/>
  <c r="AC26" i="1"/>
  <c r="AC20" i="2"/>
  <c r="AC29" i="3"/>
  <c r="AC26" i="4"/>
  <c r="Y24" i="4"/>
  <c r="Y25" i="4"/>
  <c r="Y26" i="4" s="1"/>
  <c r="Y23" i="4"/>
  <c r="Y20" i="4"/>
  <c r="Y17" i="4"/>
  <c r="Y14" i="4"/>
  <c r="Y11" i="4"/>
  <c r="Y26" i="3"/>
  <c r="Y27" i="3"/>
  <c r="Y28" i="3"/>
  <c r="Y29" i="3" s="1"/>
  <c r="Y11" i="3"/>
  <c r="Y14" i="3"/>
  <c r="Y17" i="3"/>
  <c r="Y20" i="3"/>
  <c r="Y18" i="2"/>
  <c r="Y19" i="2"/>
  <c r="Y20" i="2"/>
  <c r="Y17" i="2"/>
  <c r="Y14" i="2"/>
  <c r="Y11" i="2"/>
  <c r="Y24" i="1"/>
  <c r="Y25" i="1"/>
  <c r="Y23" i="1"/>
  <c r="Y20" i="1"/>
  <c r="Y17" i="1"/>
  <c r="Y14" i="1"/>
  <c r="Y11" i="1"/>
  <c r="Y8" i="1"/>
  <c r="X24" i="4"/>
  <c r="X25" i="4"/>
  <c r="X23" i="4"/>
  <c r="X20" i="4"/>
  <c r="X17" i="4"/>
  <c r="X14" i="4"/>
  <c r="X11" i="4"/>
  <c r="X20" i="3"/>
  <c r="X26" i="3"/>
  <c r="X27" i="3"/>
  <c r="X29" i="3" s="1"/>
  <c r="X28" i="3"/>
  <c r="X23" i="3"/>
  <c r="X17" i="3"/>
  <c r="X14" i="3"/>
  <c r="X11" i="3"/>
  <c r="X8" i="3"/>
  <c r="X11" i="2"/>
  <c r="X14" i="2"/>
  <c r="X17" i="2"/>
  <c r="X18" i="2"/>
  <c r="X19" i="2"/>
  <c r="X20" i="2" s="1"/>
  <c r="X8" i="1"/>
  <c r="X11" i="1"/>
  <c r="X14" i="1"/>
  <c r="X17" i="1"/>
  <c r="X20" i="1"/>
  <c r="X23" i="1"/>
  <c r="X24" i="1"/>
  <c r="X25" i="1"/>
  <c r="X26" i="1" s="1"/>
  <c r="U11" i="4"/>
  <c r="X26" i="4" l="1"/>
  <c r="Y26" i="1"/>
  <c r="W24" i="4"/>
  <c r="W25" i="4"/>
  <c r="W26" i="4" s="1"/>
  <c r="W23" i="4"/>
  <c r="W20" i="4"/>
  <c r="W17" i="4"/>
  <c r="W14" i="4"/>
  <c r="W11" i="4"/>
  <c r="V8" i="4"/>
  <c r="W8" i="4"/>
  <c r="W27" i="3"/>
  <c r="W28" i="3"/>
  <c r="W26" i="3"/>
  <c r="W23" i="3"/>
  <c r="W20" i="3"/>
  <c r="W17" i="3"/>
  <c r="W14" i="3"/>
  <c r="W11" i="3"/>
  <c r="W8" i="3"/>
  <c r="W18" i="2"/>
  <c r="W19" i="2"/>
  <c r="W17" i="2"/>
  <c r="W14" i="2"/>
  <c r="W11" i="2"/>
  <c r="W24" i="1"/>
  <c r="W25" i="1"/>
  <c r="W8" i="1"/>
  <c r="W11" i="1"/>
  <c r="W14" i="1"/>
  <c r="W17" i="1"/>
  <c r="W20" i="1"/>
  <c r="W23" i="1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C25" i="1"/>
  <c r="C28" i="3"/>
  <c r="W20" i="2" l="1"/>
  <c r="W29" i="3"/>
  <c r="W26" i="1"/>
  <c r="C25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C27" i="3"/>
  <c r="C19" i="2"/>
  <c r="C18" i="2"/>
  <c r="D18" i="2"/>
  <c r="E18" i="2"/>
  <c r="F18" i="2"/>
  <c r="G18" i="2"/>
  <c r="C24" i="1"/>
  <c r="D24" i="1"/>
  <c r="E24" i="1"/>
  <c r="F24" i="1"/>
  <c r="V23" i="4"/>
  <c r="V20" i="4"/>
  <c r="V17" i="4"/>
  <c r="V14" i="4"/>
  <c r="V11" i="4"/>
  <c r="V29" i="3"/>
  <c r="V26" i="3"/>
  <c r="V23" i="3"/>
  <c r="V20" i="3"/>
  <c r="V17" i="3"/>
  <c r="V14" i="3"/>
  <c r="V11" i="3"/>
  <c r="V8" i="3"/>
  <c r="V17" i="2"/>
  <c r="V14" i="2"/>
  <c r="V11" i="2"/>
  <c r="V18" i="2"/>
  <c r="V20" i="2" s="1"/>
  <c r="V23" i="1"/>
  <c r="V20" i="1"/>
  <c r="V17" i="1"/>
  <c r="V14" i="1"/>
  <c r="V11" i="1"/>
  <c r="V8" i="1"/>
  <c r="V24" i="1"/>
  <c r="V26" i="1" s="1"/>
  <c r="U23" i="4"/>
  <c r="U20" i="4"/>
  <c r="U17" i="4"/>
  <c r="U14" i="4"/>
  <c r="T11" i="4"/>
  <c r="T8" i="4"/>
  <c r="U8" i="4"/>
  <c r="U26" i="3"/>
  <c r="U23" i="3"/>
  <c r="U20" i="3"/>
  <c r="U17" i="3"/>
  <c r="U14" i="3"/>
  <c r="U11" i="3"/>
  <c r="U8" i="3"/>
  <c r="U18" i="2"/>
  <c r="U17" i="2"/>
  <c r="U14" i="2"/>
  <c r="U11" i="2"/>
  <c r="U24" i="1"/>
  <c r="U23" i="1"/>
  <c r="U20" i="1"/>
  <c r="U17" i="1"/>
  <c r="U14" i="1"/>
  <c r="U11" i="1"/>
  <c r="U8" i="1"/>
  <c r="T14" i="4"/>
  <c r="R17" i="4"/>
  <c r="S17" i="4"/>
  <c r="T17" i="4"/>
  <c r="R20" i="4"/>
  <c r="S20" i="4"/>
  <c r="T20" i="4"/>
  <c r="T23" i="4"/>
  <c r="T26" i="3"/>
  <c r="T23" i="3"/>
  <c r="T20" i="3"/>
  <c r="T17" i="3"/>
  <c r="T14" i="3"/>
  <c r="T11" i="3"/>
  <c r="T8" i="3"/>
  <c r="S11" i="3"/>
  <c r="S14" i="3"/>
  <c r="S17" i="3"/>
  <c r="S20" i="3"/>
  <c r="S26" i="3"/>
  <c r="T17" i="2"/>
  <c r="T14" i="2"/>
  <c r="T11" i="2"/>
  <c r="T18" i="2"/>
  <c r="T23" i="1"/>
  <c r="T20" i="1"/>
  <c r="T17" i="1"/>
  <c r="T14" i="1"/>
  <c r="T11" i="1"/>
  <c r="T8" i="1"/>
  <c r="T24" i="1"/>
  <c r="S8" i="3"/>
  <c r="S23" i="4"/>
  <c r="S14" i="4"/>
  <c r="S11" i="4"/>
  <c r="S8" i="4"/>
  <c r="S18" i="2"/>
  <c r="S17" i="2"/>
  <c r="S14" i="2"/>
  <c r="S11" i="2"/>
  <c r="S24" i="1"/>
  <c r="S8" i="1"/>
  <c r="S11" i="1"/>
  <c r="S14" i="1"/>
  <c r="S17" i="1"/>
  <c r="S20" i="1"/>
  <c r="S23" i="1"/>
  <c r="R14" i="4"/>
  <c r="R11" i="4"/>
  <c r="R8" i="4"/>
  <c r="R26" i="3"/>
  <c r="R20" i="3"/>
  <c r="R17" i="3"/>
  <c r="R14" i="3"/>
  <c r="R11" i="3"/>
  <c r="R8" i="3"/>
  <c r="R18" i="2"/>
  <c r="R17" i="2"/>
  <c r="R14" i="2"/>
  <c r="R11" i="2"/>
  <c r="R24" i="1"/>
  <c r="R23" i="1"/>
  <c r="R20" i="1"/>
  <c r="R17" i="1"/>
  <c r="R14" i="1"/>
  <c r="R11" i="1"/>
  <c r="R8" i="1"/>
  <c r="O20" i="4"/>
  <c r="P20" i="4"/>
  <c r="Q20" i="4"/>
  <c r="Q17" i="4"/>
  <c r="P14" i="4"/>
  <c r="Q14" i="4"/>
  <c r="Q11" i="4"/>
  <c r="P11" i="4"/>
  <c r="Q8" i="4"/>
  <c r="Q8" i="3"/>
  <c r="Q11" i="3"/>
  <c r="Q14" i="3"/>
  <c r="Q17" i="3"/>
  <c r="Q20" i="3"/>
  <c r="Q26" i="3"/>
  <c r="Q18" i="2"/>
  <c r="Q20" i="2" s="1"/>
  <c r="L17" i="2"/>
  <c r="M17" i="2"/>
  <c r="N17" i="2"/>
  <c r="O17" i="2"/>
  <c r="P17" i="2"/>
  <c r="Q17" i="2"/>
  <c r="Q11" i="2"/>
  <c r="Q14" i="2"/>
  <c r="Q14" i="1"/>
  <c r="Q24" i="1"/>
  <c r="Q23" i="1"/>
  <c r="Q20" i="1"/>
  <c r="Q17" i="1"/>
  <c r="Q11" i="1"/>
  <c r="Q8" i="1"/>
  <c r="P17" i="4"/>
  <c r="O8" i="4"/>
  <c r="P26" i="3"/>
  <c r="P20" i="3"/>
  <c r="P17" i="3"/>
  <c r="P14" i="3"/>
  <c r="P11" i="3"/>
  <c r="P8" i="3"/>
  <c r="P18" i="2"/>
  <c r="P14" i="2"/>
  <c r="P11" i="2"/>
  <c r="P24" i="1"/>
  <c r="P23" i="1"/>
  <c r="P20" i="1"/>
  <c r="P17" i="1"/>
  <c r="P14" i="1"/>
  <c r="P11" i="1"/>
  <c r="P8" i="1"/>
  <c r="O17" i="4"/>
  <c r="O14" i="4"/>
  <c r="O11" i="4"/>
  <c r="O26" i="3"/>
  <c r="O20" i="3"/>
  <c r="O17" i="3"/>
  <c r="O14" i="3"/>
  <c r="O11" i="3"/>
  <c r="O8" i="3"/>
  <c r="O14" i="2"/>
  <c r="O11" i="2"/>
  <c r="O18" i="2"/>
  <c r="O23" i="1"/>
  <c r="O20" i="1"/>
  <c r="O17" i="1"/>
  <c r="O14" i="1"/>
  <c r="O11" i="1"/>
  <c r="O8" i="1"/>
  <c r="O24" i="1"/>
  <c r="N20" i="4"/>
  <c r="N17" i="4"/>
  <c r="N14" i="4"/>
  <c r="N11" i="4"/>
  <c r="N8" i="4"/>
  <c r="N29" i="3"/>
  <c r="N26" i="3"/>
  <c r="N20" i="3"/>
  <c r="N17" i="3"/>
  <c r="N14" i="3"/>
  <c r="N11" i="3"/>
  <c r="N8" i="3"/>
  <c r="N18" i="2"/>
  <c r="N14" i="2"/>
  <c r="N11" i="2"/>
  <c r="N24" i="1"/>
  <c r="N23" i="1"/>
  <c r="M20" i="1"/>
  <c r="N20" i="1"/>
  <c r="M14" i="1"/>
  <c r="N14" i="1"/>
  <c r="N17" i="1"/>
  <c r="N11" i="1"/>
  <c r="L8" i="1"/>
  <c r="M8" i="1"/>
  <c r="N8" i="1"/>
  <c r="M20" i="4"/>
  <c r="M17" i="4"/>
  <c r="M14" i="4"/>
  <c r="M11" i="4"/>
  <c r="M8" i="4"/>
  <c r="M26" i="3"/>
  <c r="M20" i="3"/>
  <c r="M17" i="3"/>
  <c r="M14" i="3"/>
  <c r="M11" i="3"/>
  <c r="M8" i="3"/>
  <c r="M18" i="2"/>
  <c r="M14" i="2"/>
  <c r="M11" i="2"/>
  <c r="M24" i="1"/>
  <c r="M23" i="1"/>
  <c r="M17" i="1"/>
  <c r="M11" i="1"/>
  <c r="L20" i="4"/>
  <c r="L17" i="4"/>
  <c r="L14" i="4"/>
  <c r="L11" i="4"/>
  <c r="K8" i="4"/>
  <c r="L8" i="4"/>
  <c r="L26" i="3"/>
  <c r="L20" i="3"/>
  <c r="L17" i="3"/>
  <c r="L14" i="3"/>
  <c r="L11" i="3"/>
  <c r="L8" i="3"/>
  <c r="L14" i="2"/>
  <c r="L11" i="2"/>
  <c r="L18" i="2"/>
  <c r="L23" i="1"/>
  <c r="L20" i="1"/>
  <c r="L17" i="1"/>
  <c r="L14" i="1"/>
  <c r="L11" i="1"/>
  <c r="L24" i="1"/>
  <c r="K20" i="4"/>
  <c r="K17" i="4"/>
  <c r="K14" i="4"/>
  <c r="K11" i="4"/>
  <c r="K26" i="3"/>
  <c r="K20" i="3"/>
  <c r="K17" i="3"/>
  <c r="K14" i="3"/>
  <c r="K11" i="3"/>
  <c r="K8" i="3"/>
  <c r="K17" i="2"/>
  <c r="K14" i="2"/>
  <c r="K11" i="2"/>
  <c r="K18" i="2"/>
  <c r="K24" i="1"/>
  <c r="K23" i="1"/>
  <c r="K20" i="1"/>
  <c r="K17" i="1"/>
  <c r="K14" i="1"/>
  <c r="K11" i="1"/>
  <c r="J8" i="1"/>
  <c r="K8" i="1"/>
  <c r="D17" i="2"/>
  <c r="E17" i="2"/>
  <c r="F17" i="2"/>
  <c r="G17" i="2"/>
  <c r="H17" i="2"/>
  <c r="I17" i="2"/>
  <c r="J17" i="2"/>
  <c r="C17" i="2"/>
  <c r="M26" i="4" l="1"/>
  <c r="R26" i="4"/>
  <c r="U26" i="4"/>
  <c r="N26" i="4"/>
  <c r="K26" i="4"/>
  <c r="V26" i="4"/>
  <c r="O26" i="4"/>
  <c r="T26" i="4"/>
  <c r="S26" i="4"/>
  <c r="R20" i="2"/>
  <c r="U26" i="1"/>
  <c r="T29" i="3"/>
  <c r="S29" i="3"/>
  <c r="K29" i="3"/>
  <c r="U29" i="3"/>
  <c r="R29" i="3"/>
  <c r="M29" i="3"/>
  <c r="T20" i="2"/>
  <c r="P20" i="2"/>
  <c r="N20" i="2"/>
  <c r="U20" i="2"/>
  <c r="S20" i="2"/>
  <c r="L20" i="2"/>
  <c r="S26" i="1"/>
  <c r="Q26" i="1"/>
  <c r="P26" i="1"/>
  <c r="T26" i="1"/>
  <c r="M26" i="1"/>
  <c r="M20" i="2"/>
  <c r="P29" i="3"/>
  <c r="N26" i="1"/>
  <c r="Q29" i="3"/>
  <c r="Q26" i="4"/>
  <c r="R26" i="1"/>
  <c r="P26" i="4"/>
  <c r="L26" i="4"/>
  <c r="O26" i="1"/>
  <c r="O29" i="3"/>
  <c r="L26" i="1"/>
  <c r="O20" i="2"/>
  <c r="L29" i="3"/>
  <c r="K26" i="1"/>
  <c r="K20" i="2"/>
  <c r="J20" i="4"/>
  <c r="J17" i="4"/>
  <c r="J14" i="4"/>
  <c r="J11" i="4"/>
  <c r="J8" i="4"/>
  <c r="J26" i="3"/>
  <c r="J20" i="3"/>
  <c r="J17" i="3"/>
  <c r="J14" i="3"/>
  <c r="J11" i="3"/>
  <c r="J8" i="3"/>
  <c r="J18" i="2"/>
  <c r="J11" i="2"/>
  <c r="J23" i="1"/>
  <c r="J20" i="1"/>
  <c r="J17" i="1"/>
  <c r="J14" i="1"/>
  <c r="J11" i="1"/>
  <c r="J24" i="1"/>
  <c r="I20" i="4"/>
  <c r="I8" i="3"/>
  <c r="I23" i="1"/>
  <c r="H23" i="1"/>
  <c r="D23" i="1"/>
  <c r="E23" i="1"/>
  <c r="F23" i="1"/>
  <c r="G23" i="1"/>
  <c r="D20" i="1"/>
  <c r="E20" i="1"/>
  <c r="F20" i="1"/>
  <c r="G20" i="1"/>
  <c r="H20" i="1"/>
  <c r="I20" i="1"/>
  <c r="D17" i="1"/>
  <c r="E17" i="1"/>
  <c r="F17" i="1"/>
  <c r="G17" i="1"/>
  <c r="H17" i="1"/>
  <c r="I17" i="1"/>
  <c r="D14" i="1"/>
  <c r="E14" i="1"/>
  <c r="F14" i="1"/>
  <c r="G14" i="1"/>
  <c r="H14" i="1"/>
  <c r="I14" i="1"/>
  <c r="D11" i="1"/>
  <c r="E11" i="1"/>
  <c r="F11" i="1"/>
  <c r="G11" i="1"/>
  <c r="H11" i="1"/>
  <c r="I11" i="1"/>
  <c r="D8" i="1"/>
  <c r="E8" i="1"/>
  <c r="F8" i="1"/>
  <c r="G8" i="1"/>
  <c r="H8" i="1"/>
  <c r="I8" i="1"/>
  <c r="C23" i="1"/>
  <c r="C20" i="1"/>
  <c r="C17" i="1"/>
  <c r="C14" i="1"/>
  <c r="C11" i="1"/>
  <c r="C8" i="1"/>
  <c r="H24" i="1"/>
  <c r="J29" i="3" l="1"/>
  <c r="J26" i="4"/>
  <c r="J26" i="1"/>
  <c r="J20" i="2"/>
  <c r="I17" i="4"/>
  <c r="I14" i="4"/>
  <c r="I11" i="4"/>
  <c r="I8" i="4"/>
  <c r="I26" i="3"/>
  <c r="I20" i="3"/>
  <c r="I17" i="3"/>
  <c r="I14" i="3"/>
  <c r="I11" i="3"/>
  <c r="I11" i="2"/>
  <c r="I18" i="2"/>
  <c r="H18" i="2"/>
  <c r="I24" i="1"/>
  <c r="H26" i="3"/>
  <c r="H20" i="3"/>
  <c r="H17" i="3"/>
  <c r="H14" i="3"/>
  <c r="H11" i="3"/>
  <c r="F8" i="3"/>
  <c r="G8" i="3"/>
  <c r="H8" i="3"/>
  <c r="H26" i="1"/>
  <c r="G26" i="3"/>
  <c r="F26" i="3"/>
  <c r="E26" i="3"/>
  <c r="D26" i="3"/>
  <c r="C26" i="3"/>
  <c r="C23" i="3"/>
  <c r="G20" i="3"/>
  <c r="F20" i="3"/>
  <c r="E20" i="3"/>
  <c r="D20" i="3"/>
  <c r="C20" i="3"/>
  <c r="G17" i="3"/>
  <c r="F17" i="3"/>
  <c r="E17" i="3"/>
  <c r="D17" i="3"/>
  <c r="C17" i="3"/>
  <c r="G14" i="3"/>
  <c r="F14" i="3"/>
  <c r="E14" i="3"/>
  <c r="D14" i="3"/>
  <c r="C14" i="3"/>
  <c r="G11" i="3"/>
  <c r="F11" i="3"/>
  <c r="E11" i="3"/>
  <c r="D11" i="3"/>
  <c r="C11" i="3"/>
  <c r="E8" i="3"/>
  <c r="D8" i="3"/>
  <c r="C8" i="3"/>
  <c r="G24" i="1"/>
  <c r="H26" i="4" l="1"/>
  <c r="I29" i="3"/>
  <c r="H29" i="3"/>
  <c r="I26" i="1"/>
  <c r="I26" i="4"/>
  <c r="H20" i="2"/>
  <c r="I20" i="2"/>
  <c r="C29" i="3"/>
  <c r="D29" i="3"/>
  <c r="E29" i="3"/>
  <c r="F29" i="3"/>
  <c r="G29" i="3"/>
  <c r="G26" i="1"/>
</calcChain>
</file>

<file path=xl/sharedStrings.xml><?xml version="1.0" encoding="utf-8"?>
<sst xmlns="http://schemas.openxmlformats.org/spreadsheetml/2006/main" count="167" uniqueCount="47">
  <si>
    <t xml:space="preserve"> Total de consultas y total de consultas por patologías respiratorias según distrito. Semana epidemiológica</t>
  </si>
  <si>
    <t>Distrito</t>
  </si>
  <si>
    <t>Semana Epidemiológica</t>
  </si>
  <si>
    <t>CENTRO</t>
  </si>
  <si>
    <t>Total</t>
  </si>
  <si>
    <t>Respiratorias</t>
  </si>
  <si>
    <t>% Respiratoria</t>
  </si>
  <si>
    <t>NOROESTE</t>
  </si>
  <si>
    <t>NORTE</t>
  </si>
  <si>
    <t>OESTE</t>
  </si>
  <si>
    <t>SUDOESTE</t>
  </si>
  <si>
    <t>SUR</t>
  </si>
  <si>
    <t>Notas:</t>
  </si>
  <si>
    <t>* Incluye los servicios clínica médica, pediatría y medicina general.</t>
  </si>
  <si>
    <t xml:space="preserve">*  Las patologías respiratorias consideradas son: </t>
  </si>
  <si>
    <t xml:space="preserve">J09 = Influenza debida a ciertos virus identificados. </t>
  </si>
  <si>
    <t xml:space="preserve">J10 = Influenza debida a virus de la influenza identificado. </t>
  </si>
  <si>
    <t>J11 = Influenza debida a virus no identificado.</t>
  </si>
  <si>
    <t>J12 = Neumonía viral, no clasificada en otra parte.</t>
  </si>
  <si>
    <t>J13 = Neumonía debida a Streptococcus pneumoniae.</t>
  </si>
  <si>
    <t>J14 = Neumonía debida a Haemophilus influenzae.</t>
  </si>
  <si>
    <t>J15 = Neumonía bacteriana, no clasificada en otra parte.</t>
  </si>
  <si>
    <t xml:space="preserve">J16 = Neumonía debida a otros microorganismos infecciosos, no clasificados en otra parte. </t>
  </si>
  <si>
    <t>J17 = Neumonía en enfermedades clasificadas en otra parte.</t>
  </si>
  <si>
    <t>J18 = Neumonía, organismo no especificado.</t>
  </si>
  <si>
    <t>J21 = Bronquiolitis aguda.</t>
  </si>
  <si>
    <t>J22 = Infección aguda no especificada de las vías respiratorias inferiores.</t>
  </si>
  <si>
    <t>J44 = Otras enfermedades pulmonares obstructivas crónicas.</t>
  </si>
  <si>
    <t>U07 = COVID-19</t>
  </si>
  <si>
    <t>Z11.5 = Examen de pesquisa especial para otras enfermedades virales.</t>
  </si>
  <si>
    <t>Centros de salud municipales. Rosario. Año 2023</t>
  </si>
  <si>
    <t xml:space="preserve"> Total de consultas y total de consultas por patologías respiratorias. Semana epidemiológica</t>
  </si>
  <si>
    <t>Efector</t>
  </si>
  <si>
    <t>HIC</t>
  </si>
  <si>
    <t>HNVV</t>
  </si>
  <si>
    <t>HJBA</t>
  </si>
  <si>
    <t>HRSP</t>
  </si>
  <si>
    <t>* Incluye los servicios: Medicina general, pediatría, alergología, clínica médica, infectología y neumonología</t>
  </si>
  <si>
    <t>Consultorios externos de los hospitales municipales. Rosario. Año 2023</t>
  </si>
  <si>
    <t>HECA</t>
  </si>
  <si>
    <t>MM</t>
  </si>
  <si>
    <t>San Martin</t>
  </si>
  <si>
    <t xml:space="preserve">* Se consideran las patologías J09 a J18, J21 a J22 y J44 </t>
  </si>
  <si>
    <t>Guardias ambulatorias de los hospitales municipales. Rosario. Año 2023</t>
  </si>
  <si>
    <t>Ingresos a internación por patologías respiratorias. Semana epidemiológica</t>
  </si>
  <si>
    <t>Hospitales municipales. Rosario. Año 2023</t>
  </si>
  <si>
    <t>Actualizado al 24/05/2023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</si>
</sst>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4"/>
        <bgColor indexed="22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2" fillId="2" borderId="0" xfId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2" fillId="2" borderId="0" xfId="2" applyFill="1"/>
    <xf numFmtId="0" fontId="2" fillId="2" borderId="0" xfId="2" applyFill="1" applyAlignment="1">
      <alignment horizontal="center"/>
    </xf>
    <xf numFmtId="0" fontId="4" fillId="2" borderId="3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2" fillId="0" borderId="0" xfId="2"/>
    <xf numFmtId="0" fontId="4" fillId="3" borderId="0" xfId="2" applyFont="1" applyFill="1" applyAlignment="1">
      <alignment horizontal="center" vertical="center"/>
    </xf>
    <xf numFmtId="0" fontId="4" fillId="4" borderId="7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0" fontId="3" fillId="3" borderId="9" xfId="2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vertical="center"/>
    </xf>
    <xf numFmtId="0" fontId="3" fillId="2" borderId="11" xfId="1" applyFont="1" applyFill="1" applyBorder="1" applyAlignment="1">
      <alignment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vertical="center"/>
    </xf>
    <xf numFmtId="164" fontId="3" fillId="3" borderId="0" xfId="2" applyNumberFormat="1" applyFont="1" applyFill="1" applyAlignment="1">
      <alignment horizontal="center" vertical="center"/>
    </xf>
    <xf numFmtId="0" fontId="4" fillId="2" borderId="15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3" fillId="3" borderId="17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vertical="center"/>
    </xf>
    <xf numFmtId="0" fontId="3" fillId="2" borderId="19" xfId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horizontal="center" vertical="center"/>
    </xf>
    <xf numFmtId="0" fontId="2" fillId="2" borderId="0" xfId="3" applyFill="1" applyAlignment="1">
      <alignment vertical="center"/>
    </xf>
    <xf numFmtId="0" fontId="1" fillId="0" borderId="0" xfId="4"/>
    <xf numFmtId="0" fontId="2" fillId="2" borderId="0" xfId="5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6" applyFont="1" applyFill="1" applyAlignment="1">
      <alignment vertical="center"/>
    </xf>
    <xf numFmtId="0" fontId="3" fillId="2" borderId="0" xfId="3" applyFont="1" applyFill="1" applyAlignment="1">
      <alignment vertical="center"/>
    </xf>
    <xf numFmtId="0" fontId="0" fillId="0" borderId="0" xfId="0" applyAlignment="1">
      <alignment horizontal="left"/>
    </xf>
    <xf numFmtId="0" fontId="3" fillId="3" borderId="0" xfId="2" applyFont="1" applyFill="1" applyAlignment="1">
      <alignment horizontal="center" vertical="center"/>
    </xf>
    <xf numFmtId="0" fontId="3" fillId="2" borderId="21" xfId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horizontal="center" vertical="center"/>
    </xf>
    <xf numFmtId="0" fontId="0" fillId="0" borderId="22" xfId="0" applyBorder="1"/>
    <xf numFmtId="0" fontId="3" fillId="2" borderId="23" xfId="1" applyFont="1" applyFill="1" applyBorder="1" applyAlignment="1">
      <alignment vertical="center"/>
    </xf>
    <xf numFmtId="0" fontId="3" fillId="3" borderId="7" xfId="2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4" xfId="5" xr:uid="{00000000-0005-0000-0000-000003000000}"/>
    <cellStyle name="Normal 5" xfId="6" xr:uid="{00000000-0005-0000-0000-000004000000}"/>
    <cellStyle name="Normal 69" xfId="4" xr:uid="{00000000-0005-0000-0000-000005000000}"/>
    <cellStyle name="Normal_Hoja1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AR" sz="1050">
                <a:solidFill>
                  <a:sysClr val="windowText" lastClr="000000"/>
                </a:solidFill>
              </a:rPr>
              <a:t>%</a:t>
            </a:r>
            <a:r>
              <a:rPr lang="es-AR" sz="1050" baseline="0">
                <a:solidFill>
                  <a:sysClr val="windowText" lastClr="000000"/>
                </a:solidFill>
              </a:rPr>
              <a:t> de consultas en la  guardia ambulatoria por patologías respiratorias. Efectores Municipales. Rosario 2023</a:t>
            </a:r>
            <a:endParaRPr lang="es-AR" sz="105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Guardias!$A$6</c:f>
              <c:strCache>
                <c:ptCount val="1"/>
                <c:pt idx="0">
                  <c:v>HECA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Guardias!$C$5:$BB$5</c15:sqref>
                  </c15:fullRef>
                </c:ext>
              </c:extLst>
              <c:f>Guardias!$C$5:$AH$5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Guardias!$C$8:$BB$8</c15:sqref>
                  </c15:fullRef>
                </c:ext>
              </c:extLst>
              <c:f>Guardias!$C$8:$AH$8</c:f>
              <c:numCache>
                <c:formatCode>0.0</c:formatCode>
                <c:ptCount val="32"/>
                <c:pt idx="0">
                  <c:v>2.0599250936329585</c:v>
                </c:pt>
                <c:pt idx="1">
                  <c:v>0.96339113680154131</c:v>
                </c:pt>
                <c:pt idx="2">
                  <c:v>0.61349693251533743</c:v>
                </c:pt>
                <c:pt idx="3">
                  <c:v>0</c:v>
                </c:pt>
                <c:pt idx="4">
                  <c:v>0</c:v>
                </c:pt>
                <c:pt idx="5">
                  <c:v>0.1834862385321101</c:v>
                </c:pt>
                <c:pt idx="6">
                  <c:v>0.18450184501845018</c:v>
                </c:pt>
                <c:pt idx="7">
                  <c:v>0.22522522522522523</c:v>
                </c:pt>
                <c:pt idx="8">
                  <c:v>0.16778523489932887</c:v>
                </c:pt>
                <c:pt idx="9">
                  <c:v>0</c:v>
                </c:pt>
                <c:pt idx="10">
                  <c:v>0</c:v>
                </c:pt>
                <c:pt idx="11">
                  <c:v>0.19342359767891684</c:v>
                </c:pt>
                <c:pt idx="12">
                  <c:v>0.17699115044247787</c:v>
                </c:pt>
                <c:pt idx="13">
                  <c:v>0.18587360594795538</c:v>
                </c:pt>
                <c:pt idx="14">
                  <c:v>0.54054054054054057</c:v>
                </c:pt>
                <c:pt idx="15">
                  <c:v>0.59405940594059403</c:v>
                </c:pt>
                <c:pt idx="16">
                  <c:v>0</c:v>
                </c:pt>
                <c:pt idx="17">
                  <c:v>0.21052631578947367</c:v>
                </c:pt>
                <c:pt idx="18">
                  <c:v>0</c:v>
                </c:pt>
                <c:pt idx="19">
                  <c:v>0.21052631578947367</c:v>
                </c:pt>
                <c:pt idx="20">
                  <c:v>0</c:v>
                </c:pt>
                <c:pt idx="21">
                  <c:v>0.20161290322580644</c:v>
                </c:pt>
                <c:pt idx="22">
                  <c:v>0</c:v>
                </c:pt>
                <c:pt idx="23">
                  <c:v>0</c:v>
                </c:pt>
                <c:pt idx="24">
                  <c:v>0.52770448548812665</c:v>
                </c:pt>
                <c:pt idx="25">
                  <c:v>0</c:v>
                </c:pt>
                <c:pt idx="26">
                  <c:v>0.2012072434607646</c:v>
                </c:pt>
                <c:pt idx="27">
                  <c:v>0.44843049327354262</c:v>
                </c:pt>
                <c:pt idx="28">
                  <c:v>0.44444444444444442</c:v>
                </c:pt>
                <c:pt idx="29">
                  <c:v>0.21231422505307856</c:v>
                </c:pt>
                <c:pt idx="30">
                  <c:v>0.20366598778004072</c:v>
                </c:pt>
                <c:pt idx="31">
                  <c:v>0.19801980198019803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F-48A3-9447-8F76E641E74C}"/>
            </c:ext>
          </c:extLst>
        </c:ser>
        <c:ser>
          <c:idx val="1"/>
          <c:order val="1"/>
          <c:tx>
            <c:strRef>
              <c:f>Guardias!$A$9</c:f>
              <c:strCache>
                <c:ptCount val="1"/>
                <c:pt idx="0">
                  <c:v>HIC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Guardias!$C$5:$BB$5</c15:sqref>
                  </c15:fullRef>
                </c:ext>
              </c:extLst>
              <c:f>Guardias!$C$5:$AH$5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Guardias!$C$11:$BB$11</c15:sqref>
                  </c15:fullRef>
                </c:ext>
              </c:extLst>
              <c:f>Guardias!$C$11:$AH$11</c:f>
              <c:numCache>
                <c:formatCode>0.0</c:formatCode>
                <c:ptCount val="32"/>
                <c:pt idx="0">
                  <c:v>2.0746887966804977</c:v>
                </c:pt>
                <c:pt idx="1">
                  <c:v>1.4218009478672986</c:v>
                </c:pt>
                <c:pt idx="2">
                  <c:v>1.9031141868512111</c:v>
                </c:pt>
                <c:pt idx="3">
                  <c:v>0.66445182724252494</c:v>
                </c:pt>
                <c:pt idx="4">
                  <c:v>0.94043887147335425</c:v>
                </c:pt>
                <c:pt idx="5">
                  <c:v>0.93632958801498134</c:v>
                </c:pt>
                <c:pt idx="6">
                  <c:v>0.84317032040472173</c:v>
                </c:pt>
                <c:pt idx="7">
                  <c:v>0.77041602465331283</c:v>
                </c:pt>
                <c:pt idx="8">
                  <c:v>0.88888888888888884</c:v>
                </c:pt>
                <c:pt idx="9">
                  <c:v>0.7142857142857143</c:v>
                </c:pt>
                <c:pt idx="10">
                  <c:v>0.45662100456621002</c:v>
                </c:pt>
                <c:pt idx="11">
                  <c:v>0.69848661233993015</c:v>
                </c:pt>
                <c:pt idx="12">
                  <c:v>0.63829787234042545</c:v>
                </c:pt>
                <c:pt idx="13">
                  <c:v>1.3201320132013201</c:v>
                </c:pt>
                <c:pt idx="14">
                  <c:v>0.90191657271702363</c:v>
                </c:pt>
                <c:pt idx="15">
                  <c:v>2.1091811414392061</c:v>
                </c:pt>
                <c:pt idx="16">
                  <c:v>1.9083969465648856</c:v>
                </c:pt>
                <c:pt idx="17">
                  <c:v>1.3043478260869565</c:v>
                </c:pt>
                <c:pt idx="18">
                  <c:v>2.1505376344086025</c:v>
                </c:pt>
                <c:pt idx="19">
                  <c:v>2.6984126984126986</c:v>
                </c:pt>
                <c:pt idx="20">
                  <c:v>2.4205748865355523</c:v>
                </c:pt>
                <c:pt idx="21">
                  <c:v>1.6583747927031509</c:v>
                </c:pt>
                <c:pt idx="22">
                  <c:v>2.3952095808383236</c:v>
                </c:pt>
                <c:pt idx="23">
                  <c:v>2.9940119760479043</c:v>
                </c:pt>
                <c:pt idx="24">
                  <c:v>2.6</c:v>
                </c:pt>
                <c:pt idx="25">
                  <c:v>6.3829787234042552</c:v>
                </c:pt>
                <c:pt idx="26">
                  <c:v>4.5958795562599049</c:v>
                </c:pt>
                <c:pt idx="27">
                  <c:v>3.9783001808318263</c:v>
                </c:pt>
                <c:pt idx="28">
                  <c:v>3.7701974865350087</c:v>
                </c:pt>
                <c:pt idx="29">
                  <c:v>4.2179261862917397</c:v>
                </c:pt>
                <c:pt idx="30">
                  <c:v>3.1914893617021276</c:v>
                </c:pt>
                <c:pt idx="31">
                  <c:v>3.1558185404339252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F-48A3-9447-8F76E641E74C}"/>
            </c:ext>
          </c:extLst>
        </c:ser>
        <c:ser>
          <c:idx val="2"/>
          <c:order val="2"/>
          <c:tx>
            <c:strRef>
              <c:f>Guardias!$A$12</c:f>
              <c:strCache>
                <c:ptCount val="1"/>
                <c:pt idx="0">
                  <c:v>HNVV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Guardias!$C$5:$BB$5</c15:sqref>
                  </c15:fullRef>
                </c:ext>
              </c:extLst>
              <c:f>Guardias!$C$5:$AH$5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Guardias!$C$14:$BB$14</c15:sqref>
                  </c15:fullRef>
                </c:ext>
              </c:extLst>
              <c:f>Guardias!$C$14:$AH$14</c:f>
              <c:numCache>
                <c:formatCode>0.0</c:formatCode>
                <c:ptCount val="32"/>
                <c:pt idx="0">
                  <c:v>1.5606242496998799</c:v>
                </c:pt>
                <c:pt idx="1">
                  <c:v>1.279317697228145</c:v>
                </c:pt>
                <c:pt idx="2">
                  <c:v>1.6683022571148183</c:v>
                </c:pt>
                <c:pt idx="3">
                  <c:v>1.3980263157894737</c:v>
                </c:pt>
                <c:pt idx="4">
                  <c:v>2.1775544388609713</c:v>
                </c:pt>
                <c:pt idx="5">
                  <c:v>2.3360287511230911</c:v>
                </c:pt>
                <c:pt idx="6">
                  <c:v>1.639344262295082</c:v>
                </c:pt>
                <c:pt idx="7">
                  <c:v>3.2816773017319965</c:v>
                </c:pt>
                <c:pt idx="8">
                  <c:v>3.7449392712550607</c:v>
                </c:pt>
                <c:pt idx="9">
                  <c:v>2.4953789279112755</c:v>
                </c:pt>
                <c:pt idx="10">
                  <c:v>2.4545454545454546</c:v>
                </c:pt>
                <c:pt idx="11">
                  <c:v>4.6167247386759582</c:v>
                </c:pt>
                <c:pt idx="12">
                  <c:v>5.7408844065166793</c:v>
                </c:pt>
                <c:pt idx="13">
                  <c:v>4.7690014903129656</c:v>
                </c:pt>
                <c:pt idx="14">
                  <c:v>8.1702127659574462</c:v>
                </c:pt>
                <c:pt idx="15">
                  <c:v>5.5837563451776653</c:v>
                </c:pt>
                <c:pt idx="16">
                  <c:v>8.0920564216778033</c:v>
                </c:pt>
                <c:pt idx="17">
                  <c:v>9.449465899753493</c:v>
                </c:pt>
                <c:pt idx="18">
                  <c:v>7.1373157486423588</c:v>
                </c:pt>
                <c:pt idx="19">
                  <c:v>6.7753001715265864</c:v>
                </c:pt>
                <c:pt idx="20">
                  <c:v>7.9653679653679657</c:v>
                </c:pt>
                <c:pt idx="21">
                  <c:v>4.6728971962616823</c:v>
                </c:pt>
                <c:pt idx="22">
                  <c:v>5.9055118110236222</c:v>
                </c:pt>
                <c:pt idx="23">
                  <c:v>6.5040650406504072</c:v>
                </c:pt>
                <c:pt idx="24">
                  <c:v>5.8386411889596603</c:v>
                </c:pt>
                <c:pt idx="25">
                  <c:v>6.7061143984220903</c:v>
                </c:pt>
                <c:pt idx="26">
                  <c:v>3.5863219349457882</c:v>
                </c:pt>
                <c:pt idx="27">
                  <c:v>4.9230769230769234</c:v>
                </c:pt>
                <c:pt idx="28">
                  <c:v>6.1978545887961856</c:v>
                </c:pt>
                <c:pt idx="29">
                  <c:v>6.119951040391677</c:v>
                </c:pt>
                <c:pt idx="30">
                  <c:v>3.3950617283950617</c:v>
                </c:pt>
                <c:pt idx="31">
                  <c:v>4.5901639344262293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DF-48A3-9447-8F76E641E74C}"/>
            </c:ext>
          </c:extLst>
        </c:ser>
        <c:ser>
          <c:idx val="3"/>
          <c:order val="3"/>
          <c:tx>
            <c:strRef>
              <c:f>Guardias!$A$15</c:f>
              <c:strCache>
                <c:ptCount val="1"/>
                <c:pt idx="0">
                  <c:v>HJBA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Guardias!$C$5:$BB$5</c15:sqref>
                  </c15:fullRef>
                </c:ext>
              </c:extLst>
              <c:f>Guardias!$C$5:$AH$5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Guardias!$C$17:$BB$17</c15:sqref>
                  </c15:fullRef>
                </c:ext>
              </c:extLst>
              <c:f>Guardias!$C$17:$AH$17</c:f>
              <c:numCache>
                <c:formatCode>0.0</c:formatCode>
                <c:ptCount val="32"/>
                <c:pt idx="0">
                  <c:v>4.8979591836734695</c:v>
                </c:pt>
                <c:pt idx="1">
                  <c:v>2.8880866425992782</c:v>
                </c:pt>
                <c:pt idx="2">
                  <c:v>1.3888888888888888</c:v>
                </c:pt>
                <c:pt idx="3">
                  <c:v>4.6808510638297873</c:v>
                </c:pt>
                <c:pt idx="4">
                  <c:v>2.6086956521739131</c:v>
                </c:pt>
                <c:pt idx="5">
                  <c:v>0.28011204481792717</c:v>
                </c:pt>
                <c:pt idx="6">
                  <c:v>1.4245014245014245</c:v>
                </c:pt>
                <c:pt idx="7">
                  <c:v>2.7950310559006213</c:v>
                </c:pt>
                <c:pt idx="8">
                  <c:v>1.1494252873563218</c:v>
                </c:pt>
                <c:pt idx="9">
                  <c:v>1.5479876160990713</c:v>
                </c:pt>
                <c:pt idx="10">
                  <c:v>2.3746701846965697</c:v>
                </c:pt>
                <c:pt idx="11">
                  <c:v>0.66225165562913912</c:v>
                </c:pt>
                <c:pt idx="12">
                  <c:v>0</c:v>
                </c:pt>
                <c:pt idx="13">
                  <c:v>3.0211480362537766</c:v>
                </c:pt>
                <c:pt idx="14">
                  <c:v>1.3404825737265416</c:v>
                </c:pt>
                <c:pt idx="15">
                  <c:v>0.98039215686274506</c:v>
                </c:pt>
                <c:pt idx="16">
                  <c:v>2.5943396226415096</c:v>
                </c:pt>
                <c:pt idx="17">
                  <c:v>2.3640661938534278</c:v>
                </c:pt>
                <c:pt idx="18">
                  <c:v>2.6894865525672369</c:v>
                </c:pt>
                <c:pt idx="19">
                  <c:v>2.1563342318059302</c:v>
                </c:pt>
                <c:pt idx="20">
                  <c:v>2.9776674937965262</c:v>
                </c:pt>
                <c:pt idx="21">
                  <c:v>0.97560975609756095</c:v>
                </c:pt>
                <c:pt idx="22">
                  <c:v>2.2004889975550124</c:v>
                </c:pt>
                <c:pt idx="23">
                  <c:v>3.050847457627119</c:v>
                </c:pt>
                <c:pt idx="24">
                  <c:v>3.2640949554896146</c:v>
                </c:pt>
                <c:pt idx="25">
                  <c:v>4.2821158690176322</c:v>
                </c:pt>
                <c:pt idx="26">
                  <c:v>5.8679706601466997</c:v>
                </c:pt>
                <c:pt idx="27">
                  <c:v>5.9299191374663076</c:v>
                </c:pt>
                <c:pt idx="28">
                  <c:v>7.2538860103626934</c:v>
                </c:pt>
                <c:pt idx="29">
                  <c:v>9.2378752886836022</c:v>
                </c:pt>
                <c:pt idx="30">
                  <c:v>4.6116504854368934</c:v>
                </c:pt>
                <c:pt idx="31">
                  <c:v>3.7135278514588856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DF-48A3-9447-8F76E641E74C}"/>
            </c:ext>
          </c:extLst>
        </c:ser>
        <c:ser>
          <c:idx val="6"/>
          <c:order val="4"/>
          <c:tx>
            <c:strRef>
              <c:f>Guardias!$A$18</c:f>
              <c:strCache>
                <c:ptCount val="1"/>
                <c:pt idx="0">
                  <c:v>HRSP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Guardias!$C$5:$BB$5</c15:sqref>
                  </c15:fullRef>
                </c:ext>
              </c:extLst>
              <c:f>Guardias!$C$5:$AH$5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Guardias!$C$20:$BB$20</c15:sqref>
                  </c15:fullRef>
                </c:ext>
              </c:extLst>
              <c:f>Guardias!$C$20:$AH$20</c:f>
              <c:numCache>
                <c:formatCode>0.0</c:formatCode>
                <c:ptCount val="32"/>
                <c:pt idx="0">
                  <c:v>3.9537126325940211</c:v>
                </c:pt>
                <c:pt idx="1">
                  <c:v>2.0520915548539858</c:v>
                </c:pt>
                <c:pt idx="2">
                  <c:v>1.2592592592592593</c:v>
                </c:pt>
                <c:pt idx="3">
                  <c:v>1.8480492813141685</c:v>
                </c:pt>
                <c:pt idx="4">
                  <c:v>1.3058419243986255</c:v>
                </c:pt>
                <c:pt idx="5">
                  <c:v>1.9662921348314606</c:v>
                </c:pt>
                <c:pt idx="6">
                  <c:v>2.4905660377358489</c:v>
                </c:pt>
                <c:pt idx="7">
                  <c:v>2.5405786873676783</c:v>
                </c:pt>
                <c:pt idx="8">
                  <c:v>1.8169112508735148</c:v>
                </c:pt>
                <c:pt idx="9">
                  <c:v>2.7972027972027971</c:v>
                </c:pt>
                <c:pt idx="10">
                  <c:v>1.9179894179894179</c:v>
                </c:pt>
                <c:pt idx="11">
                  <c:v>5.383022774327122</c:v>
                </c:pt>
                <c:pt idx="12">
                  <c:v>4.6374918354016987</c:v>
                </c:pt>
                <c:pt idx="13">
                  <c:v>6.2457569585879158</c:v>
                </c:pt>
                <c:pt idx="14">
                  <c:v>5.4253181513730739</c:v>
                </c:pt>
                <c:pt idx="15">
                  <c:v>7.3580939032936232</c:v>
                </c:pt>
                <c:pt idx="16">
                  <c:v>8.6754966887417204</c:v>
                </c:pt>
                <c:pt idx="17">
                  <c:v>7.3294629898403478</c:v>
                </c:pt>
                <c:pt idx="18">
                  <c:v>9.5863427445830602</c:v>
                </c:pt>
                <c:pt idx="19">
                  <c:v>9.0050377833753146</c:v>
                </c:pt>
                <c:pt idx="20">
                  <c:v>9.8410757946210268</c:v>
                </c:pt>
                <c:pt idx="21">
                  <c:v>8.2378223495702017</c:v>
                </c:pt>
                <c:pt idx="22">
                  <c:v>6.6139468008626885</c:v>
                </c:pt>
                <c:pt idx="23">
                  <c:v>4.9871023215821157</c:v>
                </c:pt>
                <c:pt idx="24">
                  <c:v>6.516679596586501</c:v>
                </c:pt>
                <c:pt idx="25">
                  <c:v>4.7549378200438923</c:v>
                </c:pt>
                <c:pt idx="26">
                  <c:v>5.0925925925925926</c:v>
                </c:pt>
                <c:pt idx="27">
                  <c:v>5.6326530612244898</c:v>
                </c:pt>
                <c:pt idx="28">
                  <c:v>6.265457543281121</c:v>
                </c:pt>
                <c:pt idx="29">
                  <c:v>5.4888507718696395</c:v>
                </c:pt>
                <c:pt idx="30">
                  <c:v>4.1734860883797058</c:v>
                </c:pt>
                <c:pt idx="31">
                  <c:v>4.8760991207034374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060-4840-9924-01A2BC6EA546}"/>
            </c:ext>
          </c:extLst>
        </c:ser>
        <c:ser>
          <c:idx val="4"/>
          <c:order val="5"/>
          <c:tx>
            <c:strRef>
              <c:f>Guardias!$A$21</c:f>
              <c:strCache>
                <c:ptCount val="1"/>
                <c:pt idx="0">
                  <c:v>MM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Guardias!$C$5:$BB$5</c15:sqref>
                  </c15:fullRef>
                </c:ext>
              </c:extLst>
              <c:f>Guardias!$C$5:$AH$5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Guardias!$C$23:$BB$23</c15:sqref>
                  </c15:fullRef>
                </c:ext>
              </c:extLst>
              <c:f>Guardias!$C$23:$AH$23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1.3043478260869565</c:v>
                </c:pt>
                <c:pt idx="18">
                  <c:v>0</c:v>
                </c:pt>
                <c:pt idx="19">
                  <c:v>0.87336244541484709</c:v>
                </c:pt>
                <c:pt idx="20">
                  <c:v>0</c:v>
                </c:pt>
                <c:pt idx="21">
                  <c:v>0.8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060-4840-9924-01A2BC6EA546}"/>
            </c:ext>
          </c:extLst>
        </c:ser>
        <c:ser>
          <c:idx val="5"/>
          <c:order val="6"/>
          <c:tx>
            <c:strRef>
              <c:f>Guardias!$A$24</c:f>
              <c:strCache>
                <c:ptCount val="1"/>
                <c:pt idx="0">
                  <c:v>San Martin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Guardias!$C$5:$BB$5</c15:sqref>
                  </c15:fullRef>
                </c:ext>
              </c:extLst>
              <c:f>Guardias!$C$5:$AH$5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Guardias!$C$26:$BB$26</c15:sqref>
                  </c15:fullRef>
                </c:ext>
              </c:extLst>
              <c:f>Guardias!$C$26:$AH$26</c:f>
              <c:numCache>
                <c:formatCode>0.0</c:formatCode>
                <c:ptCount val="32"/>
                <c:pt idx="0">
                  <c:v>2.9239766081871341</c:v>
                </c:pt>
                <c:pt idx="1">
                  <c:v>1.2195121951219512</c:v>
                </c:pt>
                <c:pt idx="2">
                  <c:v>1.3123359580052494</c:v>
                </c:pt>
                <c:pt idx="3">
                  <c:v>1.4440433212996391</c:v>
                </c:pt>
                <c:pt idx="4">
                  <c:v>1.8454440599769319</c:v>
                </c:pt>
                <c:pt idx="5">
                  <c:v>0.87500000000000011</c:v>
                </c:pt>
                <c:pt idx="6">
                  <c:v>1.6666666666666667</c:v>
                </c:pt>
                <c:pt idx="7">
                  <c:v>1.7356475300400533</c:v>
                </c:pt>
                <c:pt idx="8">
                  <c:v>2.7166882276843469</c:v>
                </c:pt>
                <c:pt idx="9">
                  <c:v>2.2911051212938007</c:v>
                </c:pt>
                <c:pt idx="10">
                  <c:v>2.0408163265306123</c:v>
                </c:pt>
                <c:pt idx="11">
                  <c:v>2.4202420242024201</c:v>
                </c:pt>
                <c:pt idx="12">
                  <c:v>2.3662551440329218</c:v>
                </c:pt>
                <c:pt idx="13">
                  <c:v>3.2432432432432434</c:v>
                </c:pt>
                <c:pt idx="14">
                  <c:v>2.3877745940783188</c:v>
                </c:pt>
                <c:pt idx="15">
                  <c:v>3.8834951456310676</c:v>
                </c:pt>
                <c:pt idx="16">
                  <c:v>6.6239316239316244</c:v>
                </c:pt>
                <c:pt idx="17">
                  <c:v>9.0322580645161281</c:v>
                </c:pt>
                <c:pt idx="18">
                  <c:v>8.5192697768762677</c:v>
                </c:pt>
                <c:pt idx="19">
                  <c:v>8.3063646170442293</c:v>
                </c:pt>
                <c:pt idx="20">
                  <c:v>7.3832790445168301</c:v>
                </c:pt>
                <c:pt idx="21">
                  <c:v>6.6292134831460681</c:v>
                </c:pt>
                <c:pt idx="22">
                  <c:v>5.3864168618266977</c:v>
                </c:pt>
                <c:pt idx="23">
                  <c:v>5.0531914893617014</c:v>
                </c:pt>
                <c:pt idx="24">
                  <c:v>6.7484662576687118</c:v>
                </c:pt>
                <c:pt idx="25">
                  <c:v>6.3921993499458294</c:v>
                </c:pt>
                <c:pt idx="26">
                  <c:v>10.849539406345956</c:v>
                </c:pt>
                <c:pt idx="27">
                  <c:v>7.3976221928665788</c:v>
                </c:pt>
                <c:pt idx="28">
                  <c:v>9.5687331536388136</c:v>
                </c:pt>
                <c:pt idx="29">
                  <c:v>6.3013698630136989</c:v>
                </c:pt>
                <c:pt idx="30">
                  <c:v>6.1500615006150063</c:v>
                </c:pt>
                <c:pt idx="31">
                  <c:v>6.1274509803921564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060-4840-9924-01A2BC6EA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963624"/>
        <c:axId val="443959688"/>
      </c:lineChart>
      <c:catAx>
        <c:axId val="443963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>
                    <a:solidFill>
                      <a:sysClr val="windowText" lastClr="000000"/>
                    </a:solidFill>
                  </a:rPr>
                  <a:t>Semana</a:t>
                </a:r>
                <a:r>
                  <a:rPr lang="es-AR" baseline="0">
                    <a:solidFill>
                      <a:sysClr val="windowText" lastClr="000000"/>
                    </a:solidFill>
                  </a:rPr>
                  <a:t> Epidemiológica</a:t>
                </a:r>
              </a:p>
            </c:rich>
          </c:tx>
          <c:layout>
            <c:manualLayout>
              <c:xMode val="edge"/>
              <c:yMode val="edge"/>
              <c:x val="0.40572352934914102"/>
              <c:y val="0.834360310027577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3959688"/>
        <c:crosses val="autoZero"/>
        <c:auto val="0"/>
        <c:lblAlgn val="ctr"/>
        <c:lblOffset val="100"/>
        <c:noMultiLvlLbl val="0"/>
      </c:catAx>
      <c:valAx>
        <c:axId val="44395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>
                    <a:solidFill>
                      <a:sysClr val="windowText" lastClr="000000"/>
                    </a:solidFill>
                  </a:rPr>
                  <a:t>% Respiratorias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3963624"/>
        <c:crossesAt val="1"/>
        <c:crossBetween val="between"/>
      </c:valAx>
      <c:spPr>
        <a:noFill/>
        <a:ln>
          <a:noFill/>
        </a:ln>
        <a:effectLst>
          <a:softEdge rad="0"/>
        </a:effec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% de ingresos a internación por patologías respiratorias. Hospitales Municipales. Rosario. Año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Internación!$A$6</c:f>
              <c:strCache>
                <c:ptCount val="1"/>
                <c:pt idx="0">
                  <c:v>HECA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Internación!$C$5:$BB$5</c15:sqref>
                  </c15:fullRef>
                </c:ext>
              </c:extLst>
              <c:f>Internación!$C$5:$AH$5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Internación!$C$8:$BB$8</c15:sqref>
                  </c15:fullRef>
                </c:ext>
              </c:extLst>
              <c:f>Internación!$C$8:$AH$8</c:f>
              <c:numCache>
                <c:formatCode>0.0</c:formatCode>
                <c:ptCount val="32"/>
                <c:pt idx="0">
                  <c:v>0.55555555555555558</c:v>
                </c:pt>
                <c:pt idx="1">
                  <c:v>0.64516129032258063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0.53763440860215062</c:v>
                </c:pt>
                <c:pt idx="7">
                  <c:v>1.3071895424836601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0.65359477124183007</c:v>
                </c:pt>
                <c:pt idx="12">
                  <c:v>0</c:v>
                </c:pt>
                <c:pt idx="13">
                  <c:v>0</c:v>
                </c:pt>
                <c:pt idx="14">
                  <c:v>1.0869565217391304</c:v>
                </c:pt>
                <c:pt idx="15">
                  <c:v>1.0638297872340425</c:v>
                </c:pt>
                <c:pt idx="16">
                  <c:v>0.53475935828876997</c:v>
                </c:pt>
                <c:pt idx="17">
                  <c:v>0</c:v>
                </c:pt>
                <c:pt idx="18">
                  <c:v>0.5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0.97087378640776689</c:v>
                </c:pt>
                <c:pt idx="24">
                  <c:v>0.63694267515923575</c:v>
                </c:pt>
                <c:pt idx="25">
                  <c:v>1.0638297872340425</c:v>
                </c:pt>
                <c:pt idx="26">
                  <c:v>0.5</c:v>
                </c:pt>
                <c:pt idx="27">
                  <c:v>1.1049723756906076</c:v>
                </c:pt>
                <c:pt idx="28">
                  <c:v>0.57803468208092479</c:v>
                </c:pt>
                <c:pt idx="29">
                  <c:v>0.5494505494505495</c:v>
                </c:pt>
                <c:pt idx="30">
                  <c:v>0.49504950495049505</c:v>
                </c:pt>
                <c:pt idx="31">
                  <c:v>0.54054054054054057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E-4870-A92A-C942C8B2E744}"/>
            </c:ext>
          </c:extLst>
        </c:ser>
        <c:ser>
          <c:idx val="1"/>
          <c:order val="1"/>
          <c:tx>
            <c:strRef>
              <c:f>Internación!$A$9</c:f>
              <c:strCache>
                <c:ptCount val="1"/>
                <c:pt idx="0">
                  <c:v>HIC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Internación!$C$5:$BB$5</c15:sqref>
                  </c15:fullRef>
                </c:ext>
              </c:extLst>
              <c:f>Internación!$C$5:$AH$5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Internación!$C$11:$BB$11</c15:sqref>
                  </c15:fullRef>
                </c:ext>
              </c:extLst>
              <c:f>Internación!$C$11:$AH$11</c:f>
              <c:numCache>
                <c:formatCode>0.0</c:formatCode>
                <c:ptCount val="32"/>
                <c:pt idx="0">
                  <c:v>4.6728971962616823</c:v>
                </c:pt>
                <c:pt idx="1">
                  <c:v>4.5801526717557248</c:v>
                </c:pt>
                <c:pt idx="2">
                  <c:v>0.8771929824561403</c:v>
                </c:pt>
                <c:pt idx="3">
                  <c:v>3.5087719298245612</c:v>
                </c:pt>
                <c:pt idx="4">
                  <c:v>1.6666666666666667</c:v>
                </c:pt>
                <c:pt idx="5">
                  <c:v>1.6666666666666667</c:v>
                </c:pt>
                <c:pt idx="6">
                  <c:v>3.7593984962406015</c:v>
                </c:pt>
                <c:pt idx="7">
                  <c:v>1.6949152542372881</c:v>
                </c:pt>
                <c:pt idx="8">
                  <c:v>0.84033613445378152</c:v>
                </c:pt>
                <c:pt idx="9">
                  <c:v>3.6363636363636362</c:v>
                </c:pt>
                <c:pt idx="10">
                  <c:v>1.5503875968992249</c:v>
                </c:pt>
                <c:pt idx="11">
                  <c:v>4.0650406504065035</c:v>
                </c:pt>
                <c:pt idx="12">
                  <c:v>2.7972027972027971</c:v>
                </c:pt>
                <c:pt idx="13">
                  <c:v>5.0724637681159424</c:v>
                </c:pt>
                <c:pt idx="14">
                  <c:v>4.838709677419355</c:v>
                </c:pt>
                <c:pt idx="15">
                  <c:v>1.7699115044247788</c:v>
                </c:pt>
                <c:pt idx="16">
                  <c:v>8.1481481481481488</c:v>
                </c:pt>
                <c:pt idx="17">
                  <c:v>4.1666666666666661</c:v>
                </c:pt>
                <c:pt idx="18">
                  <c:v>5.376344086021505</c:v>
                </c:pt>
                <c:pt idx="19">
                  <c:v>4.8543689320388346</c:v>
                </c:pt>
                <c:pt idx="20">
                  <c:v>9.8214285714285712</c:v>
                </c:pt>
                <c:pt idx="21">
                  <c:v>7.0000000000000009</c:v>
                </c:pt>
                <c:pt idx="22">
                  <c:v>3.9215686274509802</c:v>
                </c:pt>
                <c:pt idx="23">
                  <c:v>3.5714285714285712</c:v>
                </c:pt>
                <c:pt idx="24">
                  <c:v>8.4337349397590362</c:v>
                </c:pt>
                <c:pt idx="25">
                  <c:v>8.6021505376344098</c:v>
                </c:pt>
                <c:pt idx="26">
                  <c:v>9.183673469387756</c:v>
                </c:pt>
                <c:pt idx="27">
                  <c:v>10.526315789473683</c:v>
                </c:pt>
                <c:pt idx="28">
                  <c:v>12.048192771084338</c:v>
                </c:pt>
                <c:pt idx="29">
                  <c:v>7.2727272727272725</c:v>
                </c:pt>
                <c:pt idx="30">
                  <c:v>9.6153846153846168</c:v>
                </c:pt>
                <c:pt idx="31">
                  <c:v>10.75268817204301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E-4870-A92A-C942C8B2E744}"/>
            </c:ext>
          </c:extLst>
        </c:ser>
        <c:ser>
          <c:idx val="2"/>
          <c:order val="2"/>
          <c:tx>
            <c:strRef>
              <c:f>Internación!$A$12</c:f>
              <c:strCache>
                <c:ptCount val="1"/>
                <c:pt idx="0">
                  <c:v>HNVV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Internación!$C$5:$BB$5</c15:sqref>
                  </c15:fullRef>
                </c:ext>
              </c:extLst>
              <c:f>Internación!$C$5:$AH$5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Internación!$C$14:$BB$14</c15:sqref>
                  </c15:fullRef>
                </c:ext>
              </c:extLst>
              <c:f>Internación!$C$14:$AH$14</c:f>
              <c:numCache>
                <c:formatCode>0.0</c:formatCode>
                <c:ptCount val="32"/>
                <c:pt idx="0">
                  <c:v>9.7345132743362832</c:v>
                </c:pt>
                <c:pt idx="1">
                  <c:v>3.6036036036036037</c:v>
                </c:pt>
                <c:pt idx="2">
                  <c:v>3.0303030303030303</c:v>
                </c:pt>
                <c:pt idx="3">
                  <c:v>6.6115702479338845</c:v>
                </c:pt>
                <c:pt idx="4">
                  <c:v>1</c:v>
                </c:pt>
                <c:pt idx="5">
                  <c:v>1</c:v>
                </c:pt>
                <c:pt idx="6">
                  <c:v>8.6614173228346463</c:v>
                </c:pt>
                <c:pt idx="7">
                  <c:v>12.871287128712872</c:v>
                </c:pt>
                <c:pt idx="8">
                  <c:v>10.526315789473683</c:v>
                </c:pt>
                <c:pt idx="9">
                  <c:v>16.260162601626014</c:v>
                </c:pt>
                <c:pt idx="10">
                  <c:v>6.8181818181818175</c:v>
                </c:pt>
                <c:pt idx="11">
                  <c:v>14.166666666666666</c:v>
                </c:pt>
                <c:pt idx="12">
                  <c:v>18.518518518518519</c:v>
                </c:pt>
                <c:pt idx="13">
                  <c:v>17.460317460317459</c:v>
                </c:pt>
                <c:pt idx="14">
                  <c:v>23.571428571428569</c:v>
                </c:pt>
                <c:pt idx="15">
                  <c:v>19.444444444444446</c:v>
                </c:pt>
                <c:pt idx="16">
                  <c:v>30.49645390070922</c:v>
                </c:pt>
                <c:pt idx="17">
                  <c:v>38.167938931297712</c:v>
                </c:pt>
                <c:pt idx="18">
                  <c:v>42.261904761904759</c:v>
                </c:pt>
                <c:pt idx="19">
                  <c:v>30.46875</c:v>
                </c:pt>
                <c:pt idx="20">
                  <c:v>58.82352941176471</c:v>
                </c:pt>
                <c:pt idx="21">
                  <c:v>37.61467889908257</c:v>
                </c:pt>
                <c:pt idx="22">
                  <c:v>34.745762711864408</c:v>
                </c:pt>
                <c:pt idx="23">
                  <c:v>26.041666666666668</c:v>
                </c:pt>
                <c:pt idx="24">
                  <c:v>23.52941176470588</c:v>
                </c:pt>
                <c:pt idx="25">
                  <c:v>17.073170731707318</c:v>
                </c:pt>
                <c:pt idx="26">
                  <c:v>26.72413793103448</c:v>
                </c:pt>
                <c:pt idx="27">
                  <c:v>23.300970873786408</c:v>
                </c:pt>
                <c:pt idx="28">
                  <c:v>22.330097087378643</c:v>
                </c:pt>
                <c:pt idx="29">
                  <c:v>24.444444444444443</c:v>
                </c:pt>
                <c:pt idx="30">
                  <c:v>28.04878048780488</c:v>
                </c:pt>
                <c:pt idx="31">
                  <c:v>17.948717948717949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5E-4870-A92A-C942C8B2E744}"/>
            </c:ext>
          </c:extLst>
        </c:ser>
        <c:ser>
          <c:idx val="3"/>
          <c:order val="3"/>
          <c:tx>
            <c:strRef>
              <c:f>Internación!$A$15</c:f>
              <c:strCache>
                <c:ptCount val="1"/>
                <c:pt idx="0">
                  <c:v>HJBA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Internación!$C$5:$BB$5</c15:sqref>
                  </c15:fullRef>
                </c:ext>
              </c:extLst>
              <c:f>Internación!$C$5:$AH$5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Internación!$C$17:$BB$17</c15:sqref>
                  </c15:fullRef>
                </c:ext>
              </c:extLst>
              <c:f>Internación!$C$17:$AH$17</c:f>
              <c:numCache>
                <c:formatCode>0.0</c:formatCode>
                <c:ptCount val="32"/>
                <c:pt idx="0">
                  <c:v>0</c:v>
                </c:pt>
                <c:pt idx="1">
                  <c:v>5.7142857142857144</c:v>
                </c:pt>
                <c:pt idx="2">
                  <c:v>7.6923076923076925</c:v>
                </c:pt>
                <c:pt idx="3">
                  <c:v>10</c:v>
                </c:pt>
                <c:pt idx="4">
                  <c:v>3.5714285714285712</c:v>
                </c:pt>
                <c:pt idx="5">
                  <c:v>0</c:v>
                </c:pt>
                <c:pt idx="6">
                  <c:v>5.2631578947368416</c:v>
                </c:pt>
                <c:pt idx="7">
                  <c:v>6.8965517241379306</c:v>
                </c:pt>
                <c:pt idx="8">
                  <c:v>5.4054054054054053</c:v>
                </c:pt>
                <c:pt idx="9">
                  <c:v>5</c:v>
                </c:pt>
                <c:pt idx="10">
                  <c:v>12.5</c:v>
                </c:pt>
                <c:pt idx="11">
                  <c:v>3.0303030303030303</c:v>
                </c:pt>
                <c:pt idx="12">
                  <c:v>8.695652173913043</c:v>
                </c:pt>
                <c:pt idx="13">
                  <c:v>10.344827586206897</c:v>
                </c:pt>
                <c:pt idx="14">
                  <c:v>9.375</c:v>
                </c:pt>
                <c:pt idx="15">
                  <c:v>5.7142857142857144</c:v>
                </c:pt>
                <c:pt idx="16">
                  <c:v>16.216216216216218</c:v>
                </c:pt>
                <c:pt idx="17">
                  <c:v>18.918918918918919</c:v>
                </c:pt>
                <c:pt idx="18">
                  <c:v>17.241379310344829</c:v>
                </c:pt>
                <c:pt idx="19">
                  <c:v>8.3333333333333321</c:v>
                </c:pt>
                <c:pt idx="20">
                  <c:v>10</c:v>
                </c:pt>
                <c:pt idx="21">
                  <c:v>13.636363636363635</c:v>
                </c:pt>
                <c:pt idx="22">
                  <c:v>11.111111111111111</c:v>
                </c:pt>
                <c:pt idx="23">
                  <c:v>5.5555555555555554</c:v>
                </c:pt>
                <c:pt idx="24">
                  <c:v>0</c:v>
                </c:pt>
                <c:pt idx="25">
                  <c:v>22.222222222222221</c:v>
                </c:pt>
                <c:pt idx="26">
                  <c:v>4.3478260869565215</c:v>
                </c:pt>
                <c:pt idx="27">
                  <c:v>0</c:v>
                </c:pt>
                <c:pt idx="28">
                  <c:v>7.1428571428571423</c:v>
                </c:pt>
                <c:pt idx="29">
                  <c:v>8.8235294117647065</c:v>
                </c:pt>
                <c:pt idx="30">
                  <c:v>13.333333333333334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5E-4870-A92A-C942C8B2E744}"/>
            </c:ext>
          </c:extLst>
        </c:ser>
        <c:ser>
          <c:idx val="4"/>
          <c:order val="4"/>
          <c:tx>
            <c:strRef>
              <c:f>Internación!$A$18</c:f>
              <c:strCache>
                <c:ptCount val="1"/>
                <c:pt idx="0">
                  <c:v>HRSP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Internación!$C$5:$BB$5</c15:sqref>
                  </c15:fullRef>
                </c:ext>
              </c:extLst>
              <c:f>Internación!$C$5:$AH$5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Internación!$C$20:$BB$20</c15:sqref>
                  </c15:fullRef>
                </c:ext>
              </c:extLst>
              <c:f>Internación!$C$20:$AH$20</c:f>
              <c:numCache>
                <c:formatCode>0.0</c:formatCode>
                <c:ptCount val="32"/>
                <c:pt idx="0">
                  <c:v>5.8823529411764701</c:v>
                </c:pt>
                <c:pt idx="1">
                  <c:v>3.5087719298245612</c:v>
                </c:pt>
                <c:pt idx="2">
                  <c:v>1.639344262295082</c:v>
                </c:pt>
                <c:pt idx="3">
                  <c:v>2.0202020202020203</c:v>
                </c:pt>
                <c:pt idx="4">
                  <c:v>1.9607843137254901</c:v>
                </c:pt>
                <c:pt idx="5">
                  <c:v>1.9607843137254901</c:v>
                </c:pt>
                <c:pt idx="6">
                  <c:v>3.9215686274509802</c:v>
                </c:pt>
                <c:pt idx="7">
                  <c:v>1.8867924528301887</c:v>
                </c:pt>
                <c:pt idx="8">
                  <c:v>2.054794520547945</c:v>
                </c:pt>
                <c:pt idx="9">
                  <c:v>3.125</c:v>
                </c:pt>
                <c:pt idx="10">
                  <c:v>1</c:v>
                </c:pt>
                <c:pt idx="11">
                  <c:v>5.3191489361702127</c:v>
                </c:pt>
                <c:pt idx="12">
                  <c:v>0</c:v>
                </c:pt>
                <c:pt idx="13">
                  <c:v>2.4390243902439024</c:v>
                </c:pt>
                <c:pt idx="14">
                  <c:v>0</c:v>
                </c:pt>
                <c:pt idx="15">
                  <c:v>1.7543859649122806</c:v>
                </c:pt>
                <c:pt idx="16">
                  <c:v>3.8461538461538463</c:v>
                </c:pt>
                <c:pt idx="17">
                  <c:v>25.925925925925924</c:v>
                </c:pt>
                <c:pt idx="18">
                  <c:v>13.186813186813188</c:v>
                </c:pt>
                <c:pt idx="19">
                  <c:v>26.865671641791046</c:v>
                </c:pt>
                <c:pt idx="20">
                  <c:v>7.6923076923076925</c:v>
                </c:pt>
                <c:pt idx="21">
                  <c:v>13.043478260869565</c:v>
                </c:pt>
                <c:pt idx="22">
                  <c:v>16.43835616438356</c:v>
                </c:pt>
                <c:pt idx="23">
                  <c:v>3.4090909090909087</c:v>
                </c:pt>
                <c:pt idx="24">
                  <c:v>11.76470588235294</c:v>
                </c:pt>
                <c:pt idx="25">
                  <c:v>1.7241379310344827</c:v>
                </c:pt>
                <c:pt idx="26">
                  <c:v>0</c:v>
                </c:pt>
                <c:pt idx="27">
                  <c:v>2.5</c:v>
                </c:pt>
                <c:pt idx="28">
                  <c:v>1.5384615384615385</c:v>
                </c:pt>
                <c:pt idx="29">
                  <c:v>7.6923076923076925</c:v>
                </c:pt>
                <c:pt idx="30">
                  <c:v>8.6021505376344098</c:v>
                </c:pt>
                <c:pt idx="31">
                  <c:v>5.2631578947368416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5E-4870-A92A-C942C8B2E744}"/>
            </c:ext>
          </c:extLst>
        </c:ser>
        <c:ser>
          <c:idx val="5"/>
          <c:order val="5"/>
          <c:tx>
            <c:strRef>
              <c:f>Internación!$A$21</c:f>
              <c:strCache>
                <c:ptCount val="1"/>
                <c:pt idx="0">
                  <c:v>MM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Internación!$C$5:$BB$5</c15:sqref>
                  </c15:fullRef>
                </c:ext>
              </c:extLst>
              <c:f>Internación!$C$5:$AH$5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Internación!$C$23:$BB$23</c15:sqref>
                  </c15:fullRef>
                </c:ext>
              </c:extLst>
              <c:f>Internación!$C$23:$AH$23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7.1428571428571423</c:v>
                </c:pt>
                <c:pt idx="17">
                  <c:v>27.27272727272727</c:v>
                </c:pt>
                <c:pt idx="18">
                  <c:v>0</c:v>
                </c:pt>
                <c:pt idx="19">
                  <c:v>33.333333333333329</c:v>
                </c:pt>
                <c:pt idx="20">
                  <c:v>28.571428571428569</c:v>
                </c:pt>
                <c:pt idx="21">
                  <c:v>26.666666666666668</c:v>
                </c:pt>
                <c:pt idx="22">
                  <c:v>7.4074074074074066</c:v>
                </c:pt>
                <c:pt idx="23">
                  <c:v>2.9411764705882351</c:v>
                </c:pt>
                <c:pt idx="24">
                  <c:v>14.285714285714285</c:v>
                </c:pt>
                <c:pt idx="25">
                  <c:v>3.7037037037037033</c:v>
                </c:pt>
                <c:pt idx="26">
                  <c:v>6.0606060606060606</c:v>
                </c:pt>
                <c:pt idx="27">
                  <c:v>7.1428571428571423</c:v>
                </c:pt>
                <c:pt idx="28">
                  <c:v>13.333333333333334</c:v>
                </c:pt>
                <c:pt idx="29">
                  <c:v>0</c:v>
                </c:pt>
                <c:pt idx="30">
                  <c:v>0</c:v>
                </c:pt>
                <c:pt idx="31">
                  <c:v>7.6923076923076925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5E-4870-A92A-C942C8B2E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7198528"/>
        <c:axId val="907201152"/>
      </c:lineChart>
      <c:catAx>
        <c:axId val="90719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1447112860892382"/>
              <c:y val="0.79592519685039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07201152"/>
        <c:crosses val="autoZero"/>
        <c:auto val="1"/>
        <c:lblAlgn val="ctr"/>
        <c:lblOffset val="100"/>
        <c:noMultiLvlLbl val="0"/>
      </c:catAx>
      <c:valAx>
        <c:axId val="90720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% Respiratorias</a:t>
                </a:r>
              </a:p>
            </c:rich>
          </c:tx>
          <c:layout>
            <c:manualLayout>
              <c:xMode val="edge"/>
              <c:yMode val="edge"/>
              <c:x val="2.1314387211367674E-2"/>
              <c:y val="0.322953836652771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0719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AR" sz="1050">
                <a:solidFill>
                  <a:sysClr val="windowText" lastClr="000000"/>
                </a:solidFill>
              </a:rPr>
              <a:t>%</a:t>
            </a:r>
            <a:r>
              <a:rPr lang="es-AR" sz="1050" baseline="0">
                <a:solidFill>
                  <a:sysClr val="windowText" lastClr="000000"/>
                </a:solidFill>
              </a:rPr>
              <a:t> de consultas por patologías respiratorias en consultorios externos según distrito. Centros de Salud Municipales. Rosario. Año 2023</a:t>
            </a:r>
            <a:endParaRPr lang="es-AR" sz="105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'C.E. Centros de Salud'!$A$6</c:f>
              <c:strCache>
                <c:ptCount val="1"/>
                <c:pt idx="0">
                  <c:v>CENTRO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'C.E. Centros de Salud'!$C$5:$BB$5</c15:sqref>
                  </c15:fullRef>
                </c:ext>
              </c:extLst>
              <c:f>'C.E. Centros de Salud'!$C$5:$AH$5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'C.E. Centros de Salud'!$C$8:$BB$8</c15:sqref>
                  </c15:fullRef>
                </c:ext>
              </c:extLst>
              <c:f>'C.E. Centros de Salud'!$C$8:$AH$8</c:f>
              <c:numCache>
                <c:formatCode>0.0</c:formatCode>
                <c:ptCount val="32"/>
                <c:pt idx="0">
                  <c:v>0.7142857142857143</c:v>
                </c:pt>
                <c:pt idx="1">
                  <c:v>1.2987012987012987</c:v>
                </c:pt>
                <c:pt idx="2">
                  <c:v>2.912621359223301</c:v>
                </c:pt>
                <c:pt idx="3">
                  <c:v>0</c:v>
                </c:pt>
                <c:pt idx="4">
                  <c:v>1.0638297872340425</c:v>
                </c:pt>
                <c:pt idx="5">
                  <c:v>0</c:v>
                </c:pt>
                <c:pt idx="6">
                  <c:v>1.4084507042253522</c:v>
                </c:pt>
                <c:pt idx="7">
                  <c:v>0</c:v>
                </c:pt>
                <c:pt idx="8">
                  <c:v>0.79365079365079361</c:v>
                </c:pt>
                <c:pt idx="9">
                  <c:v>0</c:v>
                </c:pt>
                <c:pt idx="10">
                  <c:v>0</c:v>
                </c:pt>
                <c:pt idx="11">
                  <c:v>0.61349693251533743</c:v>
                </c:pt>
                <c:pt idx="12">
                  <c:v>0</c:v>
                </c:pt>
                <c:pt idx="13">
                  <c:v>1.1111111111111112</c:v>
                </c:pt>
                <c:pt idx="14">
                  <c:v>0.74074074074074081</c:v>
                </c:pt>
                <c:pt idx="15">
                  <c:v>1.4354066985645932</c:v>
                </c:pt>
                <c:pt idx="16">
                  <c:v>1.0471204188481675</c:v>
                </c:pt>
                <c:pt idx="17">
                  <c:v>1.680672268907563</c:v>
                </c:pt>
                <c:pt idx="18">
                  <c:v>4.6875</c:v>
                </c:pt>
                <c:pt idx="19">
                  <c:v>2.8571428571428572</c:v>
                </c:pt>
                <c:pt idx="20">
                  <c:v>1.0204081632653061</c:v>
                </c:pt>
                <c:pt idx="21">
                  <c:v>0.54347826086956519</c:v>
                </c:pt>
                <c:pt idx="22">
                  <c:v>2.2222222222222223</c:v>
                </c:pt>
                <c:pt idx="23">
                  <c:v>0.56497175141242939</c:v>
                </c:pt>
                <c:pt idx="24">
                  <c:v>2.5</c:v>
                </c:pt>
                <c:pt idx="25">
                  <c:v>3.6269430051813467</c:v>
                </c:pt>
                <c:pt idx="26">
                  <c:v>3.2520325203252036</c:v>
                </c:pt>
                <c:pt idx="27">
                  <c:v>3.6496350364963499</c:v>
                </c:pt>
                <c:pt idx="28">
                  <c:v>0</c:v>
                </c:pt>
                <c:pt idx="29">
                  <c:v>0</c:v>
                </c:pt>
                <c:pt idx="30">
                  <c:v>0.61728395061728392</c:v>
                </c:pt>
                <c:pt idx="31">
                  <c:v>2.2556390977443606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E-428C-8033-708049E809C8}"/>
            </c:ext>
          </c:extLst>
        </c:ser>
        <c:ser>
          <c:idx val="1"/>
          <c:order val="1"/>
          <c:tx>
            <c:strRef>
              <c:f>'C.E. Centros de Salud'!$A$9</c:f>
              <c:strCache>
                <c:ptCount val="1"/>
                <c:pt idx="0">
                  <c:v>NOROESTE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'C.E. Centros de Salud'!$C$5:$BB$5</c15:sqref>
                  </c15:fullRef>
                </c:ext>
              </c:extLst>
              <c:f>'C.E. Centros de Salud'!$C$5:$AH$5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'C.E. Centros de Salud'!$C$11:$BB$11</c15:sqref>
                  </c15:fullRef>
                </c:ext>
              </c:extLst>
              <c:f>'C.E. Centros de Salud'!$C$11:$AH$11</c:f>
              <c:numCache>
                <c:formatCode>0.0</c:formatCode>
                <c:ptCount val="32"/>
                <c:pt idx="0">
                  <c:v>3.9828431372549016</c:v>
                </c:pt>
                <c:pt idx="1">
                  <c:v>2.8368794326241136</c:v>
                </c:pt>
                <c:pt idx="2">
                  <c:v>2.1628498727735366</c:v>
                </c:pt>
                <c:pt idx="3">
                  <c:v>2.744097000638162</c:v>
                </c:pt>
                <c:pt idx="4">
                  <c:v>2.860478692352598</c:v>
                </c:pt>
                <c:pt idx="5">
                  <c:v>2.1778584392014517</c:v>
                </c:pt>
                <c:pt idx="6">
                  <c:v>2.5</c:v>
                </c:pt>
                <c:pt idx="7">
                  <c:v>2.3217247097844109</c:v>
                </c:pt>
                <c:pt idx="8">
                  <c:v>2.7695351137487636</c:v>
                </c:pt>
                <c:pt idx="9">
                  <c:v>2.5610482430017867</c:v>
                </c:pt>
                <c:pt idx="10">
                  <c:v>2.9727095516569197</c:v>
                </c:pt>
                <c:pt idx="11">
                  <c:v>3.4502923976608186</c:v>
                </c:pt>
                <c:pt idx="12">
                  <c:v>5.3955375253549693</c:v>
                </c:pt>
                <c:pt idx="13">
                  <c:v>6.3965884861407254</c:v>
                </c:pt>
                <c:pt idx="14">
                  <c:v>5.4988913525498893</c:v>
                </c:pt>
                <c:pt idx="15">
                  <c:v>5.1272015655577299</c:v>
                </c:pt>
                <c:pt idx="16">
                  <c:v>8.0295138888888893</c:v>
                </c:pt>
                <c:pt idx="17">
                  <c:v>9.1466530403679087</c:v>
                </c:pt>
                <c:pt idx="18">
                  <c:v>9.5969289827255277</c:v>
                </c:pt>
                <c:pt idx="19">
                  <c:v>12.083333333333334</c:v>
                </c:pt>
                <c:pt idx="20">
                  <c:v>11.391223155929039</c:v>
                </c:pt>
                <c:pt idx="21">
                  <c:v>9.8428835489833642</c:v>
                </c:pt>
                <c:pt idx="22">
                  <c:v>7.2563559322033901</c:v>
                </c:pt>
                <c:pt idx="23">
                  <c:v>7.8054298642533935</c:v>
                </c:pt>
                <c:pt idx="24">
                  <c:v>9.121621621621621</c:v>
                </c:pt>
                <c:pt idx="25">
                  <c:v>8.4133516232281664</c:v>
                </c:pt>
                <c:pt idx="26">
                  <c:v>9.9331848552338542</c:v>
                </c:pt>
                <c:pt idx="27">
                  <c:v>8.8251218191662151</c:v>
                </c:pt>
                <c:pt idx="28">
                  <c:v>9.9337748344370862</c:v>
                </c:pt>
                <c:pt idx="29">
                  <c:v>10.252996005326231</c:v>
                </c:pt>
                <c:pt idx="30">
                  <c:v>6.7409144196951933</c:v>
                </c:pt>
                <c:pt idx="31">
                  <c:v>7.0247933884297522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E-428C-8033-708049E809C8}"/>
            </c:ext>
          </c:extLst>
        </c:ser>
        <c:ser>
          <c:idx val="2"/>
          <c:order val="2"/>
          <c:tx>
            <c:strRef>
              <c:f>'C.E. Centros de Salud'!$A$12</c:f>
              <c:strCache>
                <c:ptCount val="1"/>
                <c:pt idx="0">
                  <c:v>NORTE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'C.E. Centros de Salud'!$C$5:$BB$5</c15:sqref>
                  </c15:fullRef>
                </c:ext>
              </c:extLst>
              <c:f>'C.E. Centros de Salud'!$C$5:$AH$5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'C.E. Centros de Salud'!$C$14:$BB$14</c15:sqref>
                  </c15:fullRef>
                </c:ext>
              </c:extLst>
              <c:f>'C.E. Centros de Salud'!$C$14:$AH$14</c:f>
              <c:numCache>
                <c:formatCode>0.0</c:formatCode>
                <c:ptCount val="32"/>
                <c:pt idx="0">
                  <c:v>2.5662251655629138</c:v>
                </c:pt>
                <c:pt idx="1">
                  <c:v>1.3757523645743766</c:v>
                </c:pt>
                <c:pt idx="2">
                  <c:v>0.97951914514692784</c:v>
                </c:pt>
                <c:pt idx="3">
                  <c:v>1.2594458438287155</c:v>
                </c:pt>
                <c:pt idx="4">
                  <c:v>1.088646967340591</c:v>
                </c:pt>
                <c:pt idx="5">
                  <c:v>1.2820512820512819</c:v>
                </c:pt>
                <c:pt idx="6">
                  <c:v>1.4134275618374559</c:v>
                </c:pt>
                <c:pt idx="7">
                  <c:v>1.2820512820512819</c:v>
                </c:pt>
                <c:pt idx="8">
                  <c:v>2.5506867233485937</c:v>
                </c:pt>
                <c:pt idx="9">
                  <c:v>1.7883755588673622</c:v>
                </c:pt>
                <c:pt idx="10">
                  <c:v>1.8229166666666667</c:v>
                </c:pt>
                <c:pt idx="11">
                  <c:v>1.9607843137254901</c:v>
                </c:pt>
                <c:pt idx="12">
                  <c:v>2.183173588924388</c:v>
                </c:pt>
                <c:pt idx="13">
                  <c:v>2.8622540250447228</c:v>
                </c:pt>
                <c:pt idx="14">
                  <c:v>3.3586132177681471</c:v>
                </c:pt>
                <c:pt idx="15">
                  <c:v>3.0345800988002827</c:v>
                </c:pt>
                <c:pt idx="16">
                  <c:v>4.3087971274685817</c:v>
                </c:pt>
                <c:pt idx="17">
                  <c:v>6.8421052631578956</c:v>
                </c:pt>
                <c:pt idx="18">
                  <c:v>6.7354698533405752</c:v>
                </c:pt>
                <c:pt idx="19">
                  <c:v>8.2872928176795568</c:v>
                </c:pt>
                <c:pt idx="20">
                  <c:v>9.3715545755237049</c:v>
                </c:pt>
                <c:pt idx="21">
                  <c:v>8.1658291457286438</c:v>
                </c:pt>
                <c:pt idx="22">
                  <c:v>6.1114439784301977</c:v>
                </c:pt>
                <c:pt idx="23">
                  <c:v>4.6246246246246248</c:v>
                </c:pt>
                <c:pt idx="24">
                  <c:v>7.0457354758961683</c:v>
                </c:pt>
                <c:pt idx="25">
                  <c:v>4.7885888945491599</c:v>
                </c:pt>
                <c:pt idx="26">
                  <c:v>5.3114437469821345</c:v>
                </c:pt>
                <c:pt idx="27">
                  <c:v>5.3691275167785237</c:v>
                </c:pt>
                <c:pt idx="28">
                  <c:v>6.5187239944521496</c:v>
                </c:pt>
                <c:pt idx="29">
                  <c:v>5.6697377746279232</c:v>
                </c:pt>
                <c:pt idx="30">
                  <c:v>4.976462676529926</c:v>
                </c:pt>
                <c:pt idx="31">
                  <c:v>6.0339777387229061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E-428C-8033-708049E809C8}"/>
            </c:ext>
          </c:extLst>
        </c:ser>
        <c:ser>
          <c:idx val="3"/>
          <c:order val="3"/>
          <c:tx>
            <c:strRef>
              <c:f>'C.E. Centros de Salud'!$A$15</c:f>
              <c:strCache>
                <c:ptCount val="1"/>
                <c:pt idx="0">
                  <c:v>OESTE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'C.E. Centros de Salud'!$C$5:$BB$5</c15:sqref>
                  </c15:fullRef>
                </c:ext>
              </c:extLst>
              <c:f>'C.E. Centros de Salud'!$C$5:$AH$5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'C.E. Centros de Salud'!$C$17:$BB$17</c15:sqref>
                  </c15:fullRef>
                </c:ext>
              </c:extLst>
              <c:f>'C.E. Centros de Salud'!$C$17:$AH$17</c:f>
              <c:numCache>
                <c:formatCode>0.0</c:formatCode>
                <c:ptCount val="32"/>
                <c:pt idx="0">
                  <c:v>4.2455006922012002</c:v>
                </c:pt>
                <c:pt idx="1">
                  <c:v>2.415679124886053</c:v>
                </c:pt>
                <c:pt idx="2">
                  <c:v>2.26777147841256</c:v>
                </c:pt>
                <c:pt idx="3">
                  <c:v>2.462825278810409</c:v>
                </c:pt>
                <c:pt idx="4">
                  <c:v>2.257154373236598</c:v>
                </c:pt>
                <c:pt idx="5">
                  <c:v>2.6559356136820926</c:v>
                </c:pt>
                <c:pt idx="6">
                  <c:v>2.9984423676012462</c:v>
                </c:pt>
                <c:pt idx="7">
                  <c:v>3.6036036036036037</c:v>
                </c:pt>
                <c:pt idx="8">
                  <c:v>3.3136094674556213</c:v>
                </c:pt>
                <c:pt idx="9">
                  <c:v>3.6771300448430493</c:v>
                </c:pt>
                <c:pt idx="10">
                  <c:v>3.8311457963816955</c:v>
                </c:pt>
                <c:pt idx="11">
                  <c:v>3.8111736682546553</c:v>
                </c:pt>
                <c:pt idx="12">
                  <c:v>5.0857142857142854</c:v>
                </c:pt>
                <c:pt idx="13">
                  <c:v>6.7956795679567961</c:v>
                </c:pt>
                <c:pt idx="14">
                  <c:v>6.2295081967213122</c:v>
                </c:pt>
                <c:pt idx="15">
                  <c:v>5.8577405857740583</c:v>
                </c:pt>
                <c:pt idx="16">
                  <c:v>7.7066170608556996</c:v>
                </c:pt>
                <c:pt idx="17">
                  <c:v>9.0055069646906372</c:v>
                </c:pt>
                <c:pt idx="18">
                  <c:v>10.729386892177589</c:v>
                </c:pt>
                <c:pt idx="19">
                  <c:v>10.420899854862119</c:v>
                </c:pt>
                <c:pt idx="20">
                  <c:v>11.094147582697202</c:v>
                </c:pt>
                <c:pt idx="21">
                  <c:v>9.7213809812235006</c:v>
                </c:pt>
                <c:pt idx="22">
                  <c:v>9.4511204936667745</c:v>
                </c:pt>
                <c:pt idx="23">
                  <c:v>9.1319780574378822</c:v>
                </c:pt>
                <c:pt idx="24">
                  <c:v>10.240592227020358</c:v>
                </c:pt>
                <c:pt idx="25">
                  <c:v>9.178877522808957</c:v>
                </c:pt>
                <c:pt idx="26">
                  <c:v>9.1850278736395001</c:v>
                </c:pt>
                <c:pt idx="27">
                  <c:v>7.9370179948586115</c:v>
                </c:pt>
                <c:pt idx="28">
                  <c:v>10.281065088757396</c:v>
                </c:pt>
                <c:pt idx="29">
                  <c:v>11.372110365398957</c:v>
                </c:pt>
                <c:pt idx="30">
                  <c:v>8.3507931756958982</c:v>
                </c:pt>
                <c:pt idx="31">
                  <c:v>8.4943181818181817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CE-428C-8033-708049E809C8}"/>
            </c:ext>
          </c:extLst>
        </c:ser>
        <c:ser>
          <c:idx val="4"/>
          <c:order val="4"/>
          <c:tx>
            <c:strRef>
              <c:f>'C.E. Centros de Salud'!$A$18</c:f>
              <c:strCache>
                <c:ptCount val="1"/>
                <c:pt idx="0">
                  <c:v>SUDOESTE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'C.E. Centros de Salud'!$C$5:$BB$5</c15:sqref>
                  </c15:fullRef>
                </c:ext>
              </c:extLst>
              <c:f>'C.E. Centros de Salud'!$C$5:$AH$5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'C.E. Centros de Salud'!$C$20:$BB$20</c15:sqref>
                  </c15:fullRef>
                </c:ext>
              </c:extLst>
              <c:f>'C.E. Centros de Salud'!$C$20:$AH$20</c:f>
              <c:numCache>
                <c:formatCode>0.0</c:formatCode>
                <c:ptCount val="32"/>
                <c:pt idx="0">
                  <c:v>2.3026315789473681</c:v>
                </c:pt>
                <c:pt idx="1">
                  <c:v>1.9646365422396856</c:v>
                </c:pt>
                <c:pt idx="2">
                  <c:v>2.4229074889867843</c:v>
                </c:pt>
                <c:pt idx="3">
                  <c:v>2.0975832193342452</c:v>
                </c:pt>
                <c:pt idx="4">
                  <c:v>2.5697828976517503</c:v>
                </c:pt>
                <c:pt idx="5">
                  <c:v>2.7112516945323089</c:v>
                </c:pt>
                <c:pt idx="6">
                  <c:v>2.7469879518072289</c:v>
                </c:pt>
                <c:pt idx="7">
                  <c:v>2.2494887525562373</c:v>
                </c:pt>
                <c:pt idx="8">
                  <c:v>2.2400676246830091</c:v>
                </c:pt>
                <c:pt idx="9">
                  <c:v>1.7066420664206643</c:v>
                </c:pt>
                <c:pt idx="10">
                  <c:v>1.7341040462427744</c:v>
                </c:pt>
                <c:pt idx="11">
                  <c:v>3.0559473436765399</c:v>
                </c:pt>
                <c:pt idx="12">
                  <c:v>4.0749260598093988</c:v>
                </c:pt>
                <c:pt idx="13">
                  <c:v>4.1561074505828692</c:v>
                </c:pt>
                <c:pt idx="14">
                  <c:v>4.2078418871533314</c:v>
                </c:pt>
                <c:pt idx="15">
                  <c:v>4.1782729805013927</c:v>
                </c:pt>
                <c:pt idx="16">
                  <c:v>5.5898366606170597</c:v>
                </c:pt>
                <c:pt idx="17">
                  <c:v>5.9759410166860691</c:v>
                </c:pt>
                <c:pt idx="18">
                  <c:v>7.5403949730700175</c:v>
                </c:pt>
                <c:pt idx="19">
                  <c:v>9.5595766473199042</c:v>
                </c:pt>
                <c:pt idx="20">
                  <c:v>11.13095238095238</c:v>
                </c:pt>
                <c:pt idx="21">
                  <c:v>9.5124445959768149</c:v>
                </c:pt>
                <c:pt idx="22">
                  <c:v>7.5995982591228657</c:v>
                </c:pt>
                <c:pt idx="23">
                  <c:v>8.536585365853659</c:v>
                </c:pt>
                <c:pt idx="24">
                  <c:v>9.606986899563319</c:v>
                </c:pt>
                <c:pt idx="25">
                  <c:v>7.6484401207648434</c:v>
                </c:pt>
                <c:pt idx="26">
                  <c:v>7.5595443562305835</c:v>
                </c:pt>
                <c:pt idx="27">
                  <c:v>7.4311580535646931</c:v>
                </c:pt>
                <c:pt idx="28">
                  <c:v>8.5470085470085468</c:v>
                </c:pt>
                <c:pt idx="29">
                  <c:v>9.9284436493738824</c:v>
                </c:pt>
                <c:pt idx="30">
                  <c:v>6.6316215123331981</c:v>
                </c:pt>
                <c:pt idx="31">
                  <c:v>9.366096866096866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CE-428C-8033-708049E809C8}"/>
            </c:ext>
          </c:extLst>
        </c:ser>
        <c:ser>
          <c:idx val="5"/>
          <c:order val="5"/>
          <c:tx>
            <c:strRef>
              <c:f>'C.E. Centros de Salud'!$A$21</c:f>
              <c:strCache>
                <c:ptCount val="1"/>
                <c:pt idx="0">
                  <c:v>SUR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'C.E. Centros de Salud'!$C$5:$BB$5</c15:sqref>
                  </c15:fullRef>
                </c:ext>
              </c:extLst>
              <c:f>'C.E. Centros de Salud'!$C$5:$AH$5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'C.E. Centros de Salud'!$C$23:$BB$23</c15:sqref>
                  </c15:fullRef>
                </c:ext>
              </c:extLst>
              <c:f>'C.E. Centros de Salud'!$C$23:$AH$23</c:f>
              <c:numCache>
                <c:formatCode>0.0</c:formatCode>
                <c:ptCount val="32"/>
                <c:pt idx="0">
                  <c:v>2.8795811518324608</c:v>
                </c:pt>
                <c:pt idx="1">
                  <c:v>1.4655172413793103</c:v>
                </c:pt>
                <c:pt idx="2">
                  <c:v>1.1893870082342177</c:v>
                </c:pt>
                <c:pt idx="3">
                  <c:v>2.1355617455896008</c:v>
                </c:pt>
                <c:pt idx="4">
                  <c:v>2.1793797150041909</c:v>
                </c:pt>
                <c:pt idx="5">
                  <c:v>2.2906793048973144</c:v>
                </c:pt>
                <c:pt idx="6">
                  <c:v>1.6474464579901154</c:v>
                </c:pt>
                <c:pt idx="7">
                  <c:v>2.4502297090352223</c:v>
                </c:pt>
                <c:pt idx="8">
                  <c:v>2.7431421446384037</c:v>
                </c:pt>
                <c:pt idx="9">
                  <c:v>2.4738344433872501</c:v>
                </c:pt>
                <c:pt idx="10">
                  <c:v>2.4928774928774931</c:v>
                </c:pt>
                <c:pt idx="11">
                  <c:v>3.3365109628217349</c:v>
                </c:pt>
                <c:pt idx="12">
                  <c:v>4.6097111247695146</c:v>
                </c:pt>
                <c:pt idx="13">
                  <c:v>5.2894211576846306</c:v>
                </c:pt>
                <c:pt idx="14">
                  <c:v>5.2535125229077577</c:v>
                </c:pt>
                <c:pt idx="15">
                  <c:v>6.7296340023612746</c:v>
                </c:pt>
                <c:pt idx="16">
                  <c:v>5.7615894039735096</c:v>
                </c:pt>
                <c:pt idx="17">
                  <c:v>7.7971233913701736</c:v>
                </c:pt>
                <c:pt idx="18">
                  <c:v>7.7771329077190945</c:v>
                </c:pt>
                <c:pt idx="19">
                  <c:v>9.4899935442220791</c:v>
                </c:pt>
                <c:pt idx="20">
                  <c:v>12.823834196891193</c:v>
                </c:pt>
                <c:pt idx="21">
                  <c:v>8.062418725617686</c:v>
                </c:pt>
                <c:pt idx="22">
                  <c:v>8.9016511127063893</c:v>
                </c:pt>
                <c:pt idx="23">
                  <c:v>5.8568329718004337</c:v>
                </c:pt>
                <c:pt idx="24">
                  <c:v>8.4337349397590362</c:v>
                </c:pt>
                <c:pt idx="25">
                  <c:v>6.9194943446440451</c:v>
                </c:pt>
                <c:pt idx="26">
                  <c:v>6.7231980617807388</c:v>
                </c:pt>
                <c:pt idx="27">
                  <c:v>6.6099476439790568</c:v>
                </c:pt>
                <c:pt idx="28">
                  <c:v>7.6214405360134005</c:v>
                </c:pt>
                <c:pt idx="29">
                  <c:v>7.6860179885527389</c:v>
                </c:pt>
                <c:pt idx="30">
                  <c:v>6.8088597210828548</c:v>
                </c:pt>
                <c:pt idx="31">
                  <c:v>5.3352559480894008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CE-428C-8033-708049E80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5456848"/>
        <c:axId val="675455864"/>
      </c:lineChart>
      <c:catAx>
        <c:axId val="67545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>
                    <a:solidFill>
                      <a:sysClr val="windowText" lastClr="000000"/>
                    </a:solidFill>
                  </a:rPr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1974526658085554"/>
              <c:y val="0.83804298222465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75455864"/>
        <c:crosses val="autoZero"/>
        <c:auto val="1"/>
        <c:lblAlgn val="ctr"/>
        <c:lblOffset val="100"/>
        <c:noMultiLvlLbl val="0"/>
      </c:catAx>
      <c:valAx>
        <c:axId val="67545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>
                    <a:solidFill>
                      <a:sysClr val="windowText" lastClr="000000"/>
                    </a:solidFill>
                  </a:rPr>
                  <a:t>% Respiratorias</a:t>
                </a:r>
              </a:p>
            </c:rich>
          </c:tx>
          <c:layout>
            <c:manualLayout>
              <c:xMode val="edge"/>
              <c:yMode val="edge"/>
              <c:x val="1.968019680196802E-2"/>
              <c:y val="0.326024001335093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7545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AR" sz="1050"/>
              <a:t>%</a:t>
            </a:r>
            <a:r>
              <a:rPr lang="es-AR" sz="1050" baseline="0"/>
              <a:t> de consultas por patologías respiratorias en consultorios externos. Hospitales Municipales. Rosario. Año 2023</a:t>
            </a:r>
            <a:endParaRPr lang="es-AR" sz="105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'C.E. Hospitales'!$A$6</c:f>
              <c:strCache>
                <c:ptCount val="1"/>
                <c:pt idx="0">
                  <c:v>HIC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'C.E. Hospitales'!$C$5:$BB$5</c15:sqref>
                  </c15:fullRef>
                </c:ext>
              </c:extLst>
              <c:f>'C.E. Hospitales'!$C$5:$AH$5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'C.E. Hospitales'!$C$8:$BB$8</c15:sqref>
                  </c15:fullRef>
                </c:ext>
              </c:extLst>
              <c:f>'C.E. Hospitales'!$C$8:$AH$8</c:f>
              <c:numCache>
                <c:formatCode>0.0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E-44B2-BDFD-84E78AA9BBCB}"/>
            </c:ext>
          </c:extLst>
        </c:ser>
        <c:ser>
          <c:idx val="1"/>
          <c:order val="1"/>
          <c:tx>
            <c:strRef>
              <c:f>'C.E. Hospitales'!$A$9</c:f>
              <c:strCache>
                <c:ptCount val="1"/>
                <c:pt idx="0">
                  <c:v>HNVV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'C.E. Hospitales'!$C$5:$BB$5</c15:sqref>
                  </c15:fullRef>
                </c:ext>
              </c:extLst>
              <c:f>'C.E. Hospitales'!$C$5:$AH$5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'C.E. Hospitales'!$C$11:$BB$11</c15:sqref>
                  </c15:fullRef>
                </c:ext>
              </c:extLst>
              <c:f>'C.E. Hospitales'!$C$11:$AH$11</c:f>
              <c:numCache>
                <c:formatCode>0.0</c:formatCode>
                <c:ptCount val="32"/>
                <c:pt idx="0">
                  <c:v>23.762376237623762</c:v>
                </c:pt>
                <c:pt idx="1">
                  <c:v>25</c:v>
                </c:pt>
                <c:pt idx="2">
                  <c:v>28.125</c:v>
                </c:pt>
                <c:pt idx="3">
                  <c:v>16.049382716049383</c:v>
                </c:pt>
                <c:pt idx="4">
                  <c:v>16.049382716049383</c:v>
                </c:pt>
                <c:pt idx="5">
                  <c:v>16.049382716049383</c:v>
                </c:pt>
                <c:pt idx="6">
                  <c:v>22.891566265060241</c:v>
                </c:pt>
                <c:pt idx="7">
                  <c:v>35.416666666666671</c:v>
                </c:pt>
                <c:pt idx="8">
                  <c:v>29.82456140350877</c:v>
                </c:pt>
                <c:pt idx="9">
                  <c:v>20.388349514563107</c:v>
                </c:pt>
                <c:pt idx="10">
                  <c:v>21.232876712328768</c:v>
                </c:pt>
                <c:pt idx="11">
                  <c:v>21.296296296296298</c:v>
                </c:pt>
                <c:pt idx="12">
                  <c:v>22.727272727272727</c:v>
                </c:pt>
                <c:pt idx="13">
                  <c:v>31.764705882352938</c:v>
                </c:pt>
                <c:pt idx="14">
                  <c:v>30.215827338129497</c:v>
                </c:pt>
                <c:pt idx="15">
                  <c:v>24.210526315789473</c:v>
                </c:pt>
                <c:pt idx="16">
                  <c:v>21.153846153846153</c:v>
                </c:pt>
                <c:pt idx="17">
                  <c:v>20</c:v>
                </c:pt>
                <c:pt idx="18">
                  <c:v>23.931623931623932</c:v>
                </c:pt>
                <c:pt idx="19">
                  <c:v>31.386861313868614</c:v>
                </c:pt>
                <c:pt idx="20">
                  <c:v>31.868131868131865</c:v>
                </c:pt>
                <c:pt idx="21">
                  <c:v>31.060606060606062</c:v>
                </c:pt>
                <c:pt idx="22">
                  <c:v>34.126984126984127</c:v>
                </c:pt>
                <c:pt idx="23">
                  <c:v>28.8135593220339</c:v>
                </c:pt>
                <c:pt idx="24">
                  <c:v>30</c:v>
                </c:pt>
                <c:pt idx="25">
                  <c:v>26.896551724137929</c:v>
                </c:pt>
                <c:pt idx="26">
                  <c:v>31.192660550458719</c:v>
                </c:pt>
                <c:pt idx="27">
                  <c:v>33.913043478260867</c:v>
                </c:pt>
                <c:pt idx="28">
                  <c:v>35</c:v>
                </c:pt>
                <c:pt idx="29">
                  <c:v>21.276595744680851</c:v>
                </c:pt>
                <c:pt idx="30">
                  <c:v>27.868852459016392</c:v>
                </c:pt>
                <c:pt idx="31">
                  <c:v>31.343283582089555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E-44B2-BDFD-84E78AA9BBCB}"/>
            </c:ext>
          </c:extLst>
        </c:ser>
        <c:ser>
          <c:idx val="2"/>
          <c:order val="2"/>
          <c:tx>
            <c:strRef>
              <c:f>'C.E. Hospitales'!$A$12</c:f>
              <c:strCache>
                <c:ptCount val="1"/>
                <c:pt idx="0">
                  <c:v>HJBA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'C.E. Hospitales'!$C$5:$BB$5</c15:sqref>
                  </c15:fullRef>
                </c:ext>
              </c:extLst>
              <c:f>'C.E. Hospitales'!$C$5:$AH$5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'C.E. Hospitales'!$C$14:$BB$14</c15:sqref>
                  </c15:fullRef>
                </c:ext>
              </c:extLst>
              <c:f>'C.E. Hospitales'!$C$14:$AH$14</c:f>
              <c:numCache>
                <c:formatCode>0.0</c:formatCode>
                <c:ptCount val="32"/>
                <c:pt idx="0">
                  <c:v>4.7619047619047619</c:v>
                </c:pt>
                <c:pt idx="1">
                  <c:v>6.7415730337078648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4.1666666666666661</c:v>
                </c:pt>
                <c:pt idx="9">
                  <c:v>0.69444444444444442</c:v>
                </c:pt>
                <c:pt idx="10">
                  <c:v>2.9411764705882351</c:v>
                </c:pt>
                <c:pt idx="11">
                  <c:v>5.2173913043478262</c:v>
                </c:pt>
                <c:pt idx="12">
                  <c:v>4.3209876543209873</c:v>
                </c:pt>
                <c:pt idx="13">
                  <c:v>4.7619047619047619</c:v>
                </c:pt>
                <c:pt idx="14">
                  <c:v>4.5454545454545459</c:v>
                </c:pt>
                <c:pt idx="15">
                  <c:v>2.4539877300613497</c:v>
                </c:pt>
                <c:pt idx="16">
                  <c:v>5.982905982905983</c:v>
                </c:pt>
                <c:pt idx="17">
                  <c:v>2.8301886792452833</c:v>
                </c:pt>
                <c:pt idx="18">
                  <c:v>4.6357615894039732</c:v>
                </c:pt>
                <c:pt idx="19">
                  <c:v>7.2727272727272725</c:v>
                </c:pt>
                <c:pt idx="20">
                  <c:v>3.79746835443038</c:v>
                </c:pt>
                <c:pt idx="21">
                  <c:v>3.5714285714285712</c:v>
                </c:pt>
                <c:pt idx="22">
                  <c:v>5.982905982905983</c:v>
                </c:pt>
                <c:pt idx="23">
                  <c:v>5.8823529411764701</c:v>
                </c:pt>
                <c:pt idx="24">
                  <c:v>0</c:v>
                </c:pt>
                <c:pt idx="25">
                  <c:v>2.7777777777777777</c:v>
                </c:pt>
                <c:pt idx="26">
                  <c:v>2.1739130434782608</c:v>
                </c:pt>
                <c:pt idx="27">
                  <c:v>2</c:v>
                </c:pt>
                <c:pt idx="28">
                  <c:v>5.2631578947368416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5E-44B2-BDFD-84E78AA9BBCB}"/>
            </c:ext>
          </c:extLst>
        </c:ser>
        <c:ser>
          <c:idx val="3"/>
          <c:order val="3"/>
          <c:tx>
            <c:strRef>
              <c:f>'C.E. Hospitales'!$A$15</c:f>
              <c:strCache>
                <c:ptCount val="1"/>
                <c:pt idx="0">
                  <c:v>HRSP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'C.E. Hospitales'!$C$5:$BB$5</c15:sqref>
                  </c15:fullRef>
                </c:ext>
              </c:extLst>
              <c:f>'C.E. Hospitales'!$C$5:$AH$5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'C.E. Hospitales'!$C$17:$BB$17</c15:sqref>
                  </c15:fullRef>
                </c:ext>
              </c:extLst>
              <c:f>'C.E. Hospitales'!$C$17:$AH$17</c:f>
              <c:numCache>
                <c:formatCode>0.0</c:formatCode>
                <c:ptCount val="32"/>
                <c:pt idx="0">
                  <c:v>0.8771929824561403</c:v>
                </c:pt>
                <c:pt idx="1">
                  <c:v>0.93457943925233633</c:v>
                </c:pt>
                <c:pt idx="2">
                  <c:v>0</c:v>
                </c:pt>
                <c:pt idx="3">
                  <c:v>0.97087378640776689</c:v>
                </c:pt>
                <c:pt idx="4">
                  <c:v>0.61728395061728392</c:v>
                </c:pt>
                <c:pt idx="5">
                  <c:v>0.64935064935064934</c:v>
                </c:pt>
                <c:pt idx="6">
                  <c:v>0</c:v>
                </c:pt>
                <c:pt idx="7">
                  <c:v>1.7543859649122806</c:v>
                </c:pt>
                <c:pt idx="8">
                  <c:v>3.0612244897959182</c:v>
                </c:pt>
                <c:pt idx="9">
                  <c:v>3.125</c:v>
                </c:pt>
                <c:pt idx="10">
                  <c:v>1.639344262295082</c:v>
                </c:pt>
                <c:pt idx="11">
                  <c:v>0</c:v>
                </c:pt>
                <c:pt idx="12">
                  <c:v>0</c:v>
                </c:pt>
                <c:pt idx="13">
                  <c:v>2.4793388429752068</c:v>
                </c:pt>
                <c:pt idx="14">
                  <c:v>1.0810810810810811</c:v>
                </c:pt>
                <c:pt idx="15">
                  <c:v>2.0618556701030926</c:v>
                </c:pt>
                <c:pt idx="16">
                  <c:v>6.4864864864864868</c:v>
                </c:pt>
                <c:pt idx="17">
                  <c:v>2.7777777777777777</c:v>
                </c:pt>
                <c:pt idx="18">
                  <c:v>4.6875</c:v>
                </c:pt>
                <c:pt idx="19">
                  <c:v>7.9470198675496695</c:v>
                </c:pt>
                <c:pt idx="20">
                  <c:v>9.183673469387756</c:v>
                </c:pt>
                <c:pt idx="21">
                  <c:v>7.4626865671641784</c:v>
                </c:pt>
                <c:pt idx="22">
                  <c:v>5.9322033898305087</c:v>
                </c:pt>
                <c:pt idx="23">
                  <c:v>6.7114093959731544</c:v>
                </c:pt>
                <c:pt idx="24">
                  <c:v>0</c:v>
                </c:pt>
                <c:pt idx="25">
                  <c:v>1.9867549668874174</c:v>
                </c:pt>
                <c:pt idx="26">
                  <c:v>6.25</c:v>
                </c:pt>
                <c:pt idx="27">
                  <c:v>6.1224489795918364</c:v>
                </c:pt>
                <c:pt idx="28">
                  <c:v>5.8394160583941606</c:v>
                </c:pt>
                <c:pt idx="29">
                  <c:v>5.1020408163265305</c:v>
                </c:pt>
                <c:pt idx="30">
                  <c:v>5.1470588235294112</c:v>
                </c:pt>
                <c:pt idx="31">
                  <c:v>2.8571428571428572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5E-44B2-BDFD-84E78AA9B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7202464"/>
        <c:axId val="907195576"/>
      </c:lineChart>
      <c:catAx>
        <c:axId val="90720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Semana</a:t>
                </a:r>
                <a:r>
                  <a:rPr lang="es-AR" baseline="0"/>
                  <a:t> Epidemiológica</a:t>
                </a:r>
                <a:endParaRPr lang="es-AR"/>
              </a:p>
            </c:rich>
          </c:tx>
          <c:layout>
            <c:manualLayout>
              <c:xMode val="edge"/>
              <c:yMode val="edge"/>
              <c:x val="0.41459601924759404"/>
              <c:y val="0.80055482648002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07195576"/>
        <c:crosses val="autoZero"/>
        <c:auto val="1"/>
        <c:lblAlgn val="ctr"/>
        <c:lblOffset val="100"/>
        <c:noMultiLvlLbl val="0"/>
      </c:catAx>
      <c:valAx>
        <c:axId val="90719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%</a:t>
                </a:r>
                <a:r>
                  <a:rPr lang="es-AR" baseline="0"/>
                  <a:t> Respiratorias</a:t>
                </a:r>
                <a:endParaRPr lang="es-AR"/>
              </a:p>
            </c:rich>
          </c:tx>
          <c:layout>
            <c:manualLayout>
              <c:xMode val="edge"/>
              <c:yMode val="edge"/>
              <c:x val="1.968019680196802E-2"/>
              <c:y val="0.321377913814185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0720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717176</xdr:colOff>
      <xdr:row>0</xdr:row>
      <xdr:rowOff>156883</xdr:rowOff>
    </xdr:from>
    <xdr:to>
      <xdr:col>7</xdr:col>
      <xdr:colOff>737285</xdr:colOff>
      <xdr:row>18</xdr:row>
      <xdr:rowOff>30944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AA6D9EB-CB7C-4DDB-9AF3-F1959D852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156882</xdr:rowOff>
    </xdr:from>
    <xdr:to>
      <xdr:col>8</xdr:col>
      <xdr:colOff>28575</xdr:colOff>
      <xdr:row>36</xdr:row>
      <xdr:rowOff>156882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ED79702-B883-4B9B-B409-5CCE2858F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15</xdr:col>
      <xdr:colOff>590550</xdr:colOff>
      <xdr:row>18</xdr:row>
      <xdr:rowOff>57150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68009B6-579C-4E1D-A6C0-362C8EE53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11905</xdr:colOff>
      <xdr:row>20</xdr:row>
      <xdr:rowOff>0</xdr:rowOff>
    </xdr:from>
    <xdr:to>
      <xdr:col>15</xdr:col>
      <xdr:colOff>602455</xdr:colOff>
      <xdr:row>36</xdr:row>
      <xdr:rowOff>161925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B61AC27-F1AE-4095-9F99-3E1B7854E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G45"/>
  <sheetViews>
    <sheetView zoomScale="80" zoomScaleNormal="80" workbookViewId="0">
      <pane xSplit="2" ySplit="5" topLeftCell="W6" activePane="bottomRight" state="frozen"/>
      <selection pane="topRight" activeCell="C1" sqref="C1"/>
      <selection pane="bottomLeft" activeCell="A6" sqref="A6"/>
      <selection pane="bottomRight" activeCell="AI32" sqref="AI32"/>
    </sheetView>
  </sheetViews>
  <sheetFormatPr baseColWidth="10" defaultRowHeight="15" x14ac:dyDescent="0.25"/>
  <cols>
    <col min="2" max="2" width="13.5703125" bestFit="1" customWidth="1"/>
  </cols>
  <sheetData>
    <row r="1" spans="1:189" x14ac:dyDescent="0.25">
      <c r="A1" s="1" t="s">
        <v>0</v>
      </c>
      <c r="B1" s="2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</row>
    <row r="2" spans="1:189" x14ac:dyDescent="0.25">
      <c r="A2" s="1" t="s">
        <v>30</v>
      </c>
      <c r="B2" s="4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</row>
    <row r="3" spans="1:189" ht="15.75" thickBot="1" x14ac:dyDescent="0.3">
      <c r="A3" s="4"/>
      <c r="B3" s="4"/>
      <c r="C3" s="5"/>
      <c r="D3" s="5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</row>
    <row r="4" spans="1:189" ht="15.75" thickBot="1" x14ac:dyDescent="0.3">
      <c r="A4" s="39" t="s">
        <v>1</v>
      </c>
      <c r="B4" s="40"/>
      <c r="C4" s="6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</row>
    <row r="5" spans="1:189" x14ac:dyDescent="0.25">
      <c r="A5" s="41"/>
      <c r="B5" s="42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>
        <v>14</v>
      </c>
      <c r="Q5" s="9">
        <v>15</v>
      </c>
      <c r="R5" s="9">
        <v>16</v>
      </c>
      <c r="S5" s="9">
        <v>17</v>
      </c>
      <c r="T5" s="9">
        <v>18</v>
      </c>
      <c r="U5" s="9">
        <v>19</v>
      </c>
      <c r="V5" s="9">
        <v>20</v>
      </c>
      <c r="W5" s="9">
        <v>21</v>
      </c>
      <c r="X5" s="9">
        <v>22</v>
      </c>
      <c r="Y5" s="9">
        <v>23</v>
      </c>
      <c r="Z5" s="9">
        <v>24</v>
      </c>
      <c r="AA5" s="9">
        <v>25</v>
      </c>
      <c r="AB5" s="9">
        <v>26</v>
      </c>
      <c r="AC5" s="9">
        <v>27</v>
      </c>
      <c r="AD5" s="9">
        <v>28</v>
      </c>
      <c r="AE5" s="9">
        <v>29</v>
      </c>
      <c r="AF5" s="9">
        <v>30</v>
      </c>
      <c r="AG5" s="9">
        <v>31</v>
      </c>
      <c r="AH5" s="9">
        <v>32</v>
      </c>
      <c r="AI5" s="9">
        <v>33</v>
      </c>
      <c r="AJ5" s="9">
        <v>34</v>
      </c>
      <c r="AK5" s="9">
        <v>35</v>
      </c>
      <c r="AL5" s="9">
        <v>36</v>
      </c>
      <c r="AM5" s="9">
        <v>37</v>
      </c>
      <c r="AN5" s="9">
        <v>38</v>
      </c>
      <c r="AO5" s="9">
        <v>39</v>
      </c>
      <c r="AP5" s="9">
        <v>40</v>
      </c>
      <c r="AQ5" s="9">
        <v>41</v>
      </c>
      <c r="AR5" s="9">
        <v>42</v>
      </c>
      <c r="AS5" s="9">
        <v>43</v>
      </c>
      <c r="AT5" s="9">
        <v>44</v>
      </c>
      <c r="AU5" s="9">
        <v>45</v>
      </c>
      <c r="AV5" s="9">
        <v>46</v>
      </c>
      <c r="AW5" s="9">
        <v>47</v>
      </c>
      <c r="AX5" s="9">
        <v>48</v>
      </c>
      <c r="AY5" s="9">
        <v>49</v>
      </c>
      <c r="AZ5" s="9">
        <v>50</v>
      </c>
      <c r="BA5" s="9">
        <v>51</v>
      </c>
      <c r="BB5" s="9">
        <v>52</v>
      </c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</row>
    <row r="6" spans="1:189" x14ac:dyDescent="0.25">
      <c r="A6" s="10" t="s">
        <v>3</v>
      </c>
      <c r="B6" s="11" t="s">
        <v>4</v>
      </c>
      <c r="C6" s="12">
        <v>140</v>
      </c>
      <c r="D6" s="12">
        <v>154</v>
      </c>
      <c r="E6" s="12">
        <v>103</v>
      </c>
      <c r="F6" s="12">
        <v>99</v>
      </c>
      <c r="G6" s="12">
        <v>188</v>
      </c>
      <c r="H6" s="12">
        <v>195</v>
      </c>
      <c r="I6" s="12">
        <v>142</v>
      </c>
      <c r="J6" s="12">
        <v>89</v>
      </c>
      <c r="K6" s="12">
        <v>126</v>
      </c>
      <c r="L6" s="12">
        <v>119</v>
      </c>
      <c r="M6" s="12">
        <v>173</v>
      </c>
      <c r="N6" s="12">
        <v>163</v>
      </c>
      <c r="O6" s="12">
        <v>146</v>
      </c>
      <c r="P6" s="12">
        <v>90</v>
      </c>
      <c r="Q6" s="12">
        <v>135</v>
      </c>
      <c r="R6" s="12">
        <v>209</v>
      </c>
      <c r="S6" s="12">
        <v>191</v>
      </c>
      <c r="T6" s="12">
        <v>119</v>
      </c>
      <c r="U6" s="12">
        <v>192</v>
      </c>
      <c r="V6" s="12">
        <v>140</v>
      </c>
      <c r="W6" s="12">
        <v>98</v>
      </c>
      <c r="X6" s="12">
        <v>184</v>
      </c>
      <c r="Y6" s="12">
        <v>180</v>
      </c>
      <c r="Z6" s="12">
        <v>177</v>
      </c>
      <c r="AA6" s="12">
        <v>80</v>
      </c>
      <c r="AB6" s="12">
        <v>193</v>
      </c>
      <c r="AC6" s="12">
        <v>123</v>
      </c>
      <c r="AD6" s="12">
        <v>137</v>
      </c>
      <c r="AE6" s="12">
        <v>68</v>
      </c>
      <c r="AF6" s="12">
        <v>93</v>
      </c>
      <c r="AG6" s="12">
        <v>162</v>
      </c>
      <c r="AH6" s="12">
        <v>133</v>
      </c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</row>
    <row r="7" spans="1:189" x14ac:dyDescent="0.25">
      <c r="A7" s="13"/>
      <c r="B7" s="14" t="s">
        <v>5</v>
      </c>
      <c r="C7" s="15">
        <v>1</v>
      </c>
      <c r="D7" s="16">
        <v>2</v>
      </c>
      <c r="E7" s="16">
        <v>3</v>
      </c>
      <c r="F7" s="16">
        <v>0</v>
      </c>
      <c r="G7" s="16">
        <v>2</v>
      </c>
      <c r="H7" s="16">
        <v>0</v>
      </c>
      <c r="I7" s="16">
        <v>2</v>
      </c>
      <c r="J7" s="16">
        <v>0</v>
      </c>
      <c r="K7" s="16">
        <v>1</v>
      </c>
      <c r="L7" s="16">
        <v>0</v>
      </c>
      <c r="M7" s="16">
        <v>0</v>
      </c>
      <c r="N7" s="16">
        <v>1</v>
      </c>
      <c r="O7" s="16">
        <v>0</v>
      </c>
      <c r="P7" s="16">
        <v>1</v>
      </c>
      <c r="Q7" s="16">
        <v>1</v>
      </c>
      <c r="R7" s="16">
        <v>3</v>
      </c>
      <c r="S7" s="16">
        <v>2</v>
      </c>
      <c r="T7" s="16">
        <v>2</v>
      </c>
      <c r="U7" s="16">
        <v>9</v>
      </c>
      <c r="V7" s="16">
        <v>4</v>
      </c>
      <c r="W7" s="16">
        <v>1</v>
      </c>
      <c r="X7" s="16">
        <v>1</v>
      </c>
      <c r="Y7" s="16">
        <v>4</v>
      </c>
      <c r="Z7" s="16">
        <v>1</v>
      </c>
      <c r="AA7" s="16">
        <v>2</v>
      </c>
      <c r="AB7" s="16">
        <v>7</v>
      </c>
      <c r="AC7" s="16">
        <v>4</v>
      </c>
      <c r="AD7" s="16">
        <v>5</v>
      </c>
      <c r="AE7" s="16">
        <v>0</v>
      </c>
      <c r="AF7" s="16">
        <v>0</v>
      </c>
      <c r="AG7" s="16">
        <v>1</v>
      </c>
      <c r="AH7" s="16">
        <v>3</v>
      </c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</row>
    <row r="8" spans="1:189" x14ac:dyDescent="0.25">
      <c r="A8" s="13"/>
      <c r="B8" s="17" t="s">
        <v>6</v>
      </c>
      <c r="C8" s="18">
        <f>C7/C6*100</f>
        <v>0.7142857142857143</v>
      </c>
      <c r="D8" s="18">
        <f t="shared" ref="D8:AH8" si="0">D7/D6*100</f>
        <v>1.2987012987012987</v>
      </c>
      <c r="E8" s="18">
        <f t="shared" si="0"/>
        <v>2.912621359223301</v>
      </c>
      <c r="F8" s="18">
        <f t="shared" si="0"/>
        <v>0</v>
      </c>
      <c r="G8" s="18">
        <f t="shared" si="0"/>
        <v>1.0638297872340425</v>
      </c>
      <c r="H8" s="18">
        <f t="shared" si="0"/>
        <v>0</v>
      </c>
      <c r="I8" s="18">
        <f t="shared" si="0"/>
        <v>1.4084507042253522</v>
      </c>
      <c r="J8" s="18">
        <f t="shared" si="0"/>
        <v>0</v>
      </c>
      <c r="K8" s="18">
        <f t="shared" si="0"/>
        <v>0.79365079365079361</v>
      </c>
      <c r="L8" s="18">
        <f t="shared" si="0"/>
        <v>0</v>
      </c>
      <c r="M8" s="18">
        <f t="shared" si="0"/>
        <v>0</v>
      </c>
      <c r="N8" s="18">
        <f t="shared" si="0"/>
        <v>0.61349693251533743</v>
      </c>
      <c r="O8" s="18">
        <f t="shared" si="0"/>
        <v>0</v>
      </c>
      <c r="P8" s="18">
        <f t="shared" si="0"/>
        <v>1.1111111111111112</v>
      </c>
      <c r="Q8" s="18">
        <f t="shared" si="0"/>
        <v>0.74074074074074081</v>
      </c>
      <c r="R8" s="18">
        <f t="shared" si="0"/>
        <v>1.4354066985645932</v>
      </c>
      <c r="S8" s="18">
        <f t="shared" si="0"/>
        <v>1.0471204188481675</v>
      </c>
      <c r="T8" s="18">
        <f t="shared" si="0"/>
        <v>1.680672268907563</v>
      </c>
      <c r="U8" s="18">
        <f t="shared" si="0"/>
        <v>4.6875</v>
      </c>
      <c r="V8" s="18">
        <f t="shared" si="0"/>
        <v>2.8571428571428572</v>
      </c>
      <c r="W8" s="18">
        <f t="shared" si="0"/>
        <v>1.0204081632653061</v>
      </c>
      <c r="X8" s="18">
        <f t="shared" si="0"/>
        <v>0.54347826086956519</v>
      </c>
      <c r="Y8" s="18">
        <f t="shared" si="0"/>
        <v>2.2222222222222223</v>
      </c>
      <c r="Z8" s="18">
        <f t="shared" si="0"/>
        <v>0.56497175141242939</v>
      </c>
      <c r="AA8" s="18">
        <f t="shared" si="0"/>
        <v>2.5</v>
      </c>
      <c r="AB8" s="18">
        <f t="shared" si="0"/>
        <v>3.6269430051813467</v>
      </c>
      <c r="AC8" s="18">
        <f t="shared" si="0"/>
        <v>3.2520325203252036</v>
      </c>
      <c r="AD8" s="18">
        <f t="shared" si="0"/>
        <v>3.6496350364963499</v>
      </c>
      <c r="AE8" s="18">
        <f t="shared" si="0"/>
        <v>0</v>
      </c>
      <c r="AF8" s="18">
        <f t="shared" si="0"/>
        <v>0</v>
      </c>
      <c r="AG8" s="18">
        <f t="shared" si="0"/>
        <v>0.61728395061728392</v>
      </c>
      <c r="AH8" s="18">
        <f t="shared" si="0"/>
        <v>2.2556390977443606</v>
      </c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</row>
    <row r="9" spans="1:189" x14ac:dyDescent="0.25">
      <c r="A9" s="10" t="s">
        <v>7</v>
      </c>
      <c r="B9" s="11" t="s">
        <v>4</v>
      </c>
      <c r="C9" s="12">
        <v>1632</v>
      </c>
      <c r="D9" s="12">
        <v>1551</v>
      </c>
      <c r="E9" s="12">
        <v>1572</v>
      </c>
      <c r="F9" s="12">
        <v>1567</v>
      </c>
      <c r="G9" s="12">
        <v>1713</v>
      </c>
      <c r="H9" s="12">
        <v>1653</v>
      </c>
      <c r="I9" s="12">
        <v>1760</v>
      </c>
      <c r="J9" s="12">
        <v>1206</v>
      </c>
      <c r="K9" s="12">
        <v>2022</v>
      </c>
      <c r="L9" s="12">
        <v>1679</v>
      </c>
      <c r="M9" s="12">
        <v>2052</v>
      </c>
      <c r="N9" s="12">
        <v>1710</v>
      </c>
      <c r="O9" s="12">
        <v>2465</v>
      </c>
      <c r="P9" s="12">
        <v>1407</v>
      </c>
      <c r="Q9" s="12">
        <v>2255</v>
      </c>
      <c r="R9" s="12">
        <v>2555</v>
      </c>
      <c r="S9" s="12">
        <v>2304</v>
      </c>
      <c r="T9" s="12">
        <v>1957</v>
      </c>
      <c r="U9" s="12">
        <v>2605</v>
      </c>
      <c r="V9" s="12">
        <v>2160</v>
      </c>
      <c r="W9" s="12">
        <v>1071</v>
      </c>
      <c r="X9" s="12">
        <v>2164</v>
      </c>
      <c r="Y9" s="12">
        <v>1888</v>
      </c>
      <c r="Z9" s="12">
        <v>1768</v>
      </c>
      <c r="AA9" s="12">
        <v>888</v>
      </c>
      <c r="AB9" s="12">
        <v>2187</v>
      </c>
      <c r="AC9" s="12">
        <v>2245</v>
      </c>
      <c r="AD9" s="12">
        <v>1847</v>
      </c>
      <c r="AE9" s="12">
        <v>1661</v>
      </c>
      <c r="AF9" s="12">
        <v>1502</v>
      </c>
      <c r="AG9" s="12">
        <v>1706</v>
      </c>
      <c r="AH9" s="12">
        <v>1936</v>
      </c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</row>
    <row r="10" spans="1:189" x14ac:dyDescent="0.25">
      <c r="A10" s="13"/>
      <c r="B10" s="14" t="s">
        <v>5</v>
      </c>
      <c r="C10" s="15">
        <v>65</v>
      </c>
      <c r="D10" s="16">
        <v>44</v>
      </c>
      <c r="E10" s="16">
        <v>34</v>
      </c>
      <c r="F10" s="16">
        <v>43</v>
      </c>
      <c r="G10" s="16">
        <v>49</v>
      </c>
      <c r="H10" s="16">
        <v>36</v>
      </c>
      <c r="I10" s="16">
        <v>44</v>
      </c>
      <c r="J10" s="16">
        <v>28</v>
      </c>
      <c r="K10" s="16">
        <v>56</v>
      </c>
      <c r="L10" s="16">
        <v>43</v>
      </c>
      <c r="M10" s="16">
        <v>61</v>
      </c>
      <c r="N10" s="16">
        <v>59</v>
      </c>
      <c r="O10" s="16">
        <v>133</v>
      </c>
      <c r="P10" s="16">
        <v>90</v>
      </c>
      <c r="Q10" s="16">
        <v>124</v>
      </c>
      <c r="R10" s="16">
        <v>131</v>
      </c>
      <c r="S10" s="16">
        <v>185</v>
      </c>
      <c r="T10" s="16">
        <v>179</v>
      </c>
      <c r="U10" s="16">
        <v>250</v>
      </c>
      <c r="V10" s="16">
        <v>261</v>
      </c>
      <c r="W10" s="16">
        <v>122</v>
      </c>
      <c r="X10" s="16">
        <v>213</v>
      </c>
      <c r="Y10" s="16">
        <v>137</v>
      </c>
      <c r="Z10" s="16">
        <v>138</v>
      </c>
      <c r="AA10" s="16">
        <v>81</v>
      </c>
      <c r="AB10" s="16">
        <v>184</v>
      </c>
      <c r="AC10" s="16">
        <v>223</v>
      </c>
      <c r="AD10" s="16">
        <v>163</v>
      </c>
      <c r="AE10" s="16">
        <v>165</v>
      </c>
      <c r="AF10" s="16">
        <v>154</v>
      </c>
      <c r="AG10" s="16">
        <v>115</v>
      </c>
      <c r="AH10" s="16">
        <v>136</v>
      </c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</row>
    <row r="11" spans="1:189" x14ac:dyDescent="0.25">
      <c r="A11" s="13"/>
      <c r="B11" s="17" t="s">
        <v>6</v>
      </c>
      <c r="C11" s="18">
        <f>C10/C9*100</f>
        <v>3.9828431372549016</v>
      </c>
      <c r="D11" s="18">
        <f t="shared" ref="D11:AH11" si="1">D10/D9*100</f>
        <v>2.8368794326241136</v>
      </c>
      <c r="E11" s="18">
        <f t="shared" si="1"/>
        <v>2.1628498727735366</v>
      </c>
      <c r="F11" s="18">
        <f t="shared" si="1"/>
        <v>2.744097000638162</v>
      </c>
      <c r="G11" s="18">
        <f t="shared" si="1"/>
        <v>2.860478692352598</v>
      </c>
      <c r="H11" s="18">
        <f t="shared" si="1"/>
        <v>2.1778584392014517</v>
      </c>
      <c r="I11" s="18">
        <f t="shared" si="1"/>
        <v>2.5</v>
      </c>
      <c r="J11" s="18">
        <f t="shared" si="1"/>
        <v>2.3217247097844109</v>
      </c>
      <c r="K11" s="18">
        <f t="shared" si="1"/>
        <v>2.7695351137487636</v>
      </c>
      <c r="L11" s="18">
        <f t="shared" si="1"/>
        <v>2.5610482430017867</v>
      </c>
      <c r="M11" s="18">
        <f t="shared" si="1"/>
        <v>2.9727095516569197</v>
      </c>
      <c r="N11" s="18">
        <f t="shared" si="1"/>
        <v>3.4502923976608186</v>
      </c>
      <c r="O11" s="18">
        <f t="shared" si="1"/>
        <v>5.3955375253549693</v>
      </c>
      <c r="P11" s="18">
        <f t="shared" si="1"/>
        <v>6.3965884861407254</v>
      </c>
      <c r="Q11" s="18">
        <f t="shared" si="1"/>
        <v>5.4988913525498893</v>
      </c>
      <c r="R11" s="18">
        <f t="shared" si="1"/>
        <v>5.1272015655577299</v>
      </c>
      <c r="S11" s="18">
        <f t="shared" si="1"/>
        <v>8.0295138888888893</v>
      </c>
      <c r="T11" s="18">
        <f t="shared" si="1"/>
        <v>9.1466530403679087</v>
      </c>
      <c r="U11" s="18">
        <f t="shared" si="1"/>
        <v>9.5969289827255277</v>
      </c>
      <c r="V11" s="18">
        <f t="shared" si="1"/>
        <v>12.083333333333334</v>
      </c>
      <c r="W11" s="18">
        <f t="shared" si="1"/>
        <v>11.391223155929039</v>
      </c>
      <c r="X11" s="18">
        <f t="shared" si="1"/>
        <v>9.8428835489833642</v>
      </c>
      <c r="Y11" s="18">
        <f t="shared" si="1"/>
        <v>7.2563559322033901</v>
      </c>
      <c r="Z11" s="18">
        <f t="shared" si="1"/>
        <v>7.8054298642533935</v>
      </c>
      <c r="AA11" s="18">
        <f t="shared" si="1"/>
        <v>9.121621621621621</v>
      </c>
      <c r="AB11" s="18">
        <f t="shared" si="1"/>
        <v>8.4133516232281664</v>
      </c>
      <c r="AC11" s="18">
        <f t="shared" si="1"/>
        <v>9.9331848552338542</v>
      </c>
      <c r="AD11" s="18">
        <f t="shared" si="1"/>
        <v>8.8251218191662151</v>
      </c>
      <c r="AE11" s="18">
        <f t="shared" si="1"/>
        <v>9.9337748344370862</v>
      </c>
      <c r="AF11" s="18">
        <f t="shared" si="1"/>
        <v>10.252996005326231</v>
      </c>
      <c r="AG11" s="18">
        <f t="shared" si="1"/>
        <v>6.7409144196951933</v>
      </c>
      <c r="AH11" s="18">
        <f t="shared" si="1"/>
        <v>7.0247933884297522</v>
      </c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</row>
    <row r="12" spans="1:189" x14ac:dyDescent="0.25">
      <c r="A12" s="10" t="s">
        <v>8</v>
      </c>
      <c r="B12" s="11" t="s">
        <v>4</v>
      </c>
      <c r="C12" s="12">
        <v>1208</v>
      </c>
      <c r="D12" s="12">
        <v>1163</v>
      </c>
      <c r="E12" s="12">
        <v>1123</v>
      </c>
      <c r="F12" s="12">
        <v>1191</v>
      </c>
      <c r="G12" s="12">
        <v>1286</v>
      </c>
      <c r="H12" s="12">
        <v>1482</v>
      </c>
      <c r="I12" s="12">
        <v>1415</v>
      </c>
      <c r="J12" s="12">
        <v>936</v>
      </c>
      <c r="K12" s="12">
        <v>1529</v>
      </c>
      <c r="L12" s="12">
        <v>1342</v>
      </c>
      <c r="M12" s="12">
        <v>1536</v>
      </c>
      <c r="N12" s="12">
        <v>1173</v>
      </c>
      <c r="O12" s="12">
        <v>1878</v>
      </c>
      <c r="P12" s="12">
        <v>1118</v>
      </c>
      <c r="Q12" s="12">
        <v>1846</v>
      </c>
      <c r="R12" s="12">
        <v>1417</v>
      </c>
      <c r="S12" s="12">
        <v>1671</v>
      </c>
      <c r="T12" s="12">
        <v>1330</v>
      </c>
      <c r="U12" s="12">
        <v>1841</v>
      </c>
      <c r="V12" s="12">
        <v>1810</v>
      </c>
      <c r="W12" s="12">
        <v>907</v>
      </c>
      <c r="X12" s="12">
        <v>1592</v>
      </c>
      <c r="Y12" s="12">
        <v>1669</v>
      </c>
      <c r="Z12" s="12">
        <v>1665</v>
      </c>
      <c r="AA12" s="12">
        <v>809</v>
      </c>
      <c r="AB12" s="12">
        <v>1963</v>
      </c>
      <c r="AC12" s="12">
        <v>2071</v>
      </c>
      <c r="AD12" s="12">
        <v>1490</v>
      </c>
      <c r="AE12" s="12">
        <v>1442</v>
      </c>
      <c r="AF12" s="12">
        <v>1411</v>
      </c>
      <c r="AG12" s="12">
        <v>1487</v>
      </c>
      <c r="AH12" s="12">
        <v>1707</v>
      </c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189" x14ac:dyDescent="0.25">
      <c r="A13" s="13"/>
      <c r="B13" s="14" t="s">
        <v>5</v>
      </c>
      <c r="C13" s="15">
        <v>31</v>
      </c>
      <c r="D13" s="16">
        <v>16</v>
      </c>
      <c r="E13" s="16">
        <v>11</v>
      </c>
      <c r="F13" s="16">
        <v>15</v>
      </c>
      <c r="G13" s="16">
        <v>14</v>
      </c>
      <c r="H13" s="16">
        <v>19</v>
      </c>
      <c r="I13" s="16">
        <v>20</v>
      </c>
      <c r="J13" s="16">
        <v>12</v>
      </c>
      <c r="K13" s="16">
        <v>39</v>
      </c>
      <c r="L13" s="16">
        <v>24</v>
      </c>
      <c r="M13" s="16">
        <v>28</v>
      </c>
      <c r="N13" s="16">
        <v>23</v>
      </c>
      <c r="O13" s="16">
        <v>41</v>
      </c>
      <c r="P13" s="16">
        <v>32</v>
      </c>
      <c r="Q13" s="16">
        <v>62</v>
      </c>
      <c r="R13" s="16">
        <v>43</v>
      </c>
      <c r="S13" s="16">
        <v>72</v>
      </c>
      <c r="T13" s="16">
        <v>91</v>
      </c>
      <c r="U13" s="16">
        <v>124</v>
      </c>
      <c r="V13" s="16">
        <v>150</v>
      </c>
      <c r="W13" s="16">
        <v>85</v>
      </c>
      <c r="X13" s="16">
        <v>130</v>
      </c>
      <c r="Y13" s="16">
        <v>102</v>
      </c>
      <c r="Z13" s="16">
        <v>77</v>
      </c>
      <c r="AA13" s="16">
        <v>57</v>
      </c>
      <c r="AB13" s="16">
        <v>94</v>
      </c>
      <c r="AC13" s="16">
        <v>110</v>
      </c>
      <c r="AD13" s="16">
        <v>80</v>
      </c>
      <c r="AE13" s="16">
        <v>94</v>
      </c>
      <c r="AF13" s="16">
        <v>80</v>
      </c>
      <c r="AG13" s="16">
        <v>74</v>
      </c>
      <c r="AH13" s="16">
        <v>103</v>
      </c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</row>
    <row r="14" spans="1:189" s="36" customFormat="1" x14ac:dyDescent="0.25">
      <c r="A14" s="34"/>
      <c r="B14" s="37" t="s">
        <v>6</v>
      </c>
      <c r="C14" s="35">
        <f>C13/C12*100</f>
        <v>2.5662251655629138</v>
      </c>
      <c r="D14" s="35">
        <f t="shared" ref="D14:AH14" si="2">D13/D12*100</f>
        <v>1.3757523645743766</v>
      </c>
      <c r="E14" s="35">
        <f t="shared" si="2"/>
        <v>0.97951914514692784</v>
      </c>
      <c r="F14" s="35">
        <f t="shared" si="2"/>
        <v>1.2594458438287155</v>
      </c>
      <c r="G14" s="35">
        <f t="shared" si="2"/>
        <v>1.088646967340591</v>
      </c>
      <c r="H14" s="35">
        <f t="shared" si="2"/>
        <v>1.2820512820512819</v>
      </c>
      <c r="I14" s="35">
        <f t="shared" si="2"/>
        <v>1.4134275618374559</v>
      </c>
      <c r="J14" s="35">
        <f t="shared" si="2"/>
        <v>1.2820512820512819</v>
      </c>
      <c r="K14" s="35">
        <f t="shared" si="2"/>
        <v>2.5506867233485937</v>
      </c>
      <c r="L14" s="35">
        <f t="shared" si="2"/>
        <v>1.7883755588673622</v>
      </c>
      <c r="M14" s="35">
        <f t="shared" si="2"/>
        <v>1.8229166666666667</v>
      </c>
      <c r="N14" s="35">
        <f t="shared" si="2"/>
        <v>1.9607843137254901</v>
      </c>
      <c r="O14" s="35">
        <f t="shared" si="2"/>
        <v>2.183173588924388</v>
      </c>
      <c r="P14" s="35">
        <f t="shared" si="2"/>
        <v>2.8622540250447228</v>
      </c>
      <c r="Q14" s="35">
        <f t="shared" si="2"/>
        <v>3.3586132177681471</v>
      </c>
      <c r="R14" s="35">
        <f t="shared" si="2"/>
        <v>3.0345800988002827</v>
      </c>
      <c r="S14" s="35">
        <f t="shared" si="2"/>
        <v>4.3087971274685817</v>
      </c>
      <c r="T14" s="35">
        <f t="shared" si="2"/>
        <v>6.8421052631578956</v>
      </c>
      <c r="U14" s="35">
        <f t="shared" si="2"/>
        <v>6.7354698533405752</v>
      </c>
      <c r="V14" s="35">
        <f t="shared" si="2"/>
        <v>8.2872928176795568</v>
      </c>
      <c r="W14" s="35">
        <f t="shared" si="2"/>
        <v>9.3715545755237049</v>
      </c>
      <c r="X14" s="35">
        <f t="shared" si="2"/>
        <v>8.1658291457286438</v>
      </c>
      <c r="Y14" s="35">
        <f t="shared" si="2"/>
        <v>6.1114439784301977</v>
      </c>
      <c r="Z14" s="35">
        <f t="shared" si="2"/>
        <v>4.6246246246246248</v>
      </c>
      <c r="AA14" s="35">
        <f t="shared" si="2"/>
        <v>7.0457354758961683</v>
      </c>
      <c r="AB14" s="35">
        <f t="shared" si="2"/>
        <v>4.7885888945491599</v>
      </c>
      <c r="AC14" s="35">
        <f t="shared" si="2"/>
        <v>5.3114437469821345</v>
      </c>
      <c r="AD14" s="35">
        <f t="shared" si="2"/>
        <v>5.3691275167785237</v>
      </c>
      <c r="AE14" s="35">
        <f t="shared" si="2"/>
        <v>6.5187239944521496</v>
      </c>
      <c r="AF14" s="35">
        <f t="shared" si="2"/>
        <v>5.6697377746279232</v>
      </c>
      <c r="AG14" s="35">
        <f t="shared" si="2"/>
        <v>4.976462676529926</v>
      </c>
      <c r="AH14" s="35">
        <f t="shared" si="2"/>
        <v>6.0339777387229061</v>
      </c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</row>
    <row r="15" spans="1:189" x14ac:dyDescent="0.25">
      <c r="A15" s="10" t="s">
        <v>9</v>
      </c>
      <c r="B15" s="11" t="s">
        <v>4</v>
      </c>
      <c r="C15" s="38">
        <v>2167</v>
      </c>
      <c r="D15" s="33">
        <v>2194</v>
      </c>
      <c r="E15" s="33">
        <v>2293</v>
      </c>
      <c r="F15" s="33">
        <v>2152</v>
      </c>
      <c r="G15" s="33">
        <v>2481</v>
      </c>
      <c r="H15" s="33">
        <v>2485</v>
      </c>
      <c r="I15" s="33">
        <v>2568</v>
      </c>
      <c r="J15" s="33">
        <v>1554</v>
      </c>
      <c r="K15" s="33">
        <v>2535</v>
      </c>
      <c r="L15" s="33">
        <v>2230</v>
      </c>
      <c r="M15" s="33">
        <v>2819</v>
      </c>
      <c r="N15" s="33">
        <v>2309</v>
      </c>
      <c r="O15" s="33">
        <v>3500</v>
      </c>
      <c r="P15" s="33">
        <v>2222</v>
      </c>
      <c r="Q15" s="33">
        <v>3660</v>
      </c>
      <c r="R15" s="33">
        <v>3824</v>
      </c>
      <c r="S15" s="33">
        <v>3763</v>
      </c>
      <c r="T15" s="33">
        <v>3087</v>
      </c>
      <c r="U15" s="33">
        <v>3784</v>
      </c>
      <c r="V15" s="33">
        <v>3445</v>
      </c>
      <c r="W15" s="33">
        <v>1965</v>
      </c>
      <c r="X15" s="33">
        <v>3302</v>
      </c>
      <c r="Y15" s="33">
        <v>3079</v>
      </c>
      <c r="Z15" s="33">
        <v>3099</v>
      </c>
      <c r="AA15" s="33">
        <v>1621</v>
      </c>
      <c r="AB15" s="33">
        <v>3617</v>
      </c>
      <c r="AC15" s="33">
        <v>3767</v>
      </c>
      <c r="AD15" s="33">
        <v>3112</v>
      </c>
      <c r="AE15" s="33">
        <v>2704</v>
      </c>
      <c r="AF15" s="33">
        <v>2682</v>
      </c>
      <c r="AG15" s="33">
        <v>3341</v>
      </c>
      <c r="AH15" s="33">
        <v>3520</v>
      </c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</row>
    <row r="16" spans="1:189" x14ac:dyDescent="0.25">
      <c r="A16" s="13"/>
      <c r="B16" s="14" t="s">
        <v>5</v>
      </c>
      <c r="C16" s="15">
        <v>92</v>
      </c>
      <c r="D16" s="16">
        <v>53</v>
      </c>
      <c r="E16" s="16">
        <v>52</v>
      </c>
      <c r="F16" s="16">
        <v>53</v>
      </c>
      <c r="G16" s="16">
        <v>56</v>
      </c>
      <c r="H16" s="16">
        <v>66</v>
      </c>
      <c r="I16" s="16">
        <v>77</v>
      </c>
      <c r="J16" s="16">
        <v>56</v>
      </c>
      <c r="K16" s="16">
        <v>84</v>
      </c>
      <c r="L16" s="16">
        <v>82</v>
      </c>
      <c r="M16" s="16">
        <v>108</v>
      </c>
      <c r="N16" s="16">
        <v>88</v>
      </c>
      <c r="O16" s="16">
        <v>178</v>
      </c>
      <c r="P16" s="16">
        <v>151</v>
      </c>
      <c r="Q16" s="16">
        <v>228</v>
      </c>
      <c r="R16" s="16">
        <v>224</v>
      </c>
      <c r="S16" s="16">
        <v>290</v>
      </c>
      <c r="T16" s="16">
        <v>278</v>
      </c>
      <c r="U16" s="16">
        <v>406</v>
      </c>
      <c r="V16" s="16">
        <v>359</v>
      </c>
      <c r="W16" s="16">
        <v>218</v>
      </c>
      <c r="X16" s="16">
        <v>321</v>
      </c>
      <c r="Y16" s="16">
        <v>291</v>
      </c>
      <c r="Z16" s="16">
        <v>283</v>
      </c>
      <c r="AA16" s="16">
        <v>166</v>
      </c>
      <c r="AB16" s="16">
        <v>332</v>
      </c>
      <c r="AC16" s="16">
        <v>346</v>
      </c>
      <c r="AD16" s="16">
        <v>247</v>
      </c>
      <c r="AE16" s="16">
        <v>278</v>
      </c>
      <c r="AF16" s="16">
        <v>305</v>
      </c>
      <c r="AG16" s="16">
        <v>279</v>
      </c>
      <c r="AH16" s="16">
        <v>299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</row>
    <row r="17" spans="1:54" x14ac:dyDescent="0.25">
      <c r="A17" s="13"/>
      <c r="B17" s="17" t="s">
        <v>6</v>
      </c>
      <c r="C17" s="18">
        <f>C16/C15*100</f>
        <v>4.2455006922012002</v>
      </c>
      <c r="D17" s="18">
        <f t="shared" ref="D17:AH17" si="3">D16/D15*100</f>
        <v>2.415679124886053</v>
      </c>
      <c r="E17" s="18">
        <f t="shared" si="3"/>
        <v>2.26777147841256</v>
      </c>
      <c r="F17" s="18">
        <f t="shared" si="3"/>
        <v>2.462825278810409</v>
      </c>
      <c r="G17" s="18">
        <f t="shared" si="3"/>
        <v>2.257154373236598</v>
      </c>
      <c r="H17" s="18">
        <f t="shared" si="3"/>
        <v>2.6559356136820926</v>
      </c>
      <c r="I17" s="18">
        <f t="shared" si="3"/>
        <v>2.9984423676012462</v>
      </c>
      <c r="J17" s="18">
        <f t="shared" si="3"/>
        <v>3.6036036036036037</v>
      </c>
      <c r="K17" s="18">
        <f t="shared" si="3"/>
        <v>3.3136094674556213</v>
      </c>
      <c r="L17" s="18">
        <f t="shared" si="3"/>
        <v>3.6771300448430493</v>
      </c>
      <c r="M17" s="18">
        <f t="shared" si="3"/>
        <v>3.8311457963816955</v>
      </c>
      <c r="N17" s="18">
        <f t="shared" si="3"/>
        <v>3.8111736682546553</v>
      </c>
      <c r="O17" s="18">
        <f t="shared" si="3"/>
        <v>5.0857142857142854</v>
      </c>
      <c r="P17" s="18">
        <f t="shared" si="3"/>
        <v>6.7956795679567961</v>
      </c>
      <c r="Q17" s="18">
        <f t="shared" si="3"/>
        <v>6.2295081967213122</v>
      </c>
      <c r="R17" s="18">
        <f t="shared" si="3"/>
        <v>5.8577405857740583</v>
      </c>
      <c r="S17" s="18">
        <f t="shared" si="3"/>
        <v>7.7066170608556996</v>
      </c>
      <c r="T17" s="18">
        <f t="shared" si="3"/>
        <v>9.0055069646906372</v>
      </c>
      <c r="U17" s="18">
        <f t="shared" si="3"/>
        <v>10.729386892177589</v>
      </c>
      <c r="V17" s="18">
        <f t="shared" si="3"/>
        <v>10.420899854862119</v>
      </c>
      <c r="W17" s="18">
        <f t="shared" si="3"/>
        <v>11.094147582697202</v>
      </c>
      <c r="X17" s="18">
        <f t="shared" si="3"/>
        <v>9.7213809812235006</v>
      </c>
      <c r="Y17" s="18">
        <f t="shared" si="3"/>
        <v>9.4511204936667745</v>
      </c>
      <c r="Z17" s="18">
        <f t="shared" si="3"/>
        <v>9.1319780574378822</v>
      </c>
      <c r="AA17" s="18">
        <f t="shared" si="3"/>
        <v>10.240592227020358</v>
      </c>
      <c r="AB17" s="18">
        <f t="shared" si="3"/>
        <v>9.178877522808957</v>
      </c>
      <c r="AC17" s="18">
        <f t="shared" si="3"/>
        <v>9.1850278736395001</v>
      </c>
      <c r="AD17" s="18">
        <f t="shared" si="3"/>
        <v>7.9370179948586115</v>
      </c>
      <c r="AE17" s="18">
        <f t="shared" si="3"/>
        <v>10.281065088757396</v>
      </c>
      <c r="AF17" s="18">
        <f t="shared" si="3"/>
        <v>11.372110365398957</v>
      </c>
      <c r="AG17" s="18">
        <f t="shared" si="3"/>
        <v>8.3507931756958982</v>
      </c>
      <c r="AH17" s="18">
        <f t="shared" si="3"/>
        <v>8.4943181818181817</v>
      </c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</row>
    <row r="18" spans="1:54" x14ac:dyDescent="0.25">
      <c r="A18" s="10" t="s">
        <v>10</v>
      </c>
      <c r="B18" s="11" t="s">
        <v>4</v>
      </c>
      <c r="C18" s="12">
        <v>2128</v>
      </c>
      <c r="D18" s="12">
        <v>2036</v>
      </c>
      <c r="E18" s="12">
        <v>1816</v>
      </c>
      <c r="F18" s="12">
        <v>2193</v>
      </c>
      <c r="G18" s="12">
        <v>2257</v>
      </c>
      <c r="H18" s="12">
        <v>2213</v>
      </c>
      <c r="I18" s="12">
        <v>2075</v>
      </c>
      <c r="J18" s="12">
        <v>1467</v>
      </c>
      <c r="K18" s="12">
        <v>2366</v>
      </c>
      <c r="L18" s="12">
        <v>2168</v>
      </c>
      <c r="M18" s="12">
        <v>2768</v>
      </c>
      <c r="N18" s="12">
        <v>2127</v>
      </c>
      <c r="O18" s="12">
        <v>3043</v>
      </c>
      <c r="P18" s="12">
        <v>1973</v>
      </c>
      <c r="Q18" s="12">
        <v>3137</v>
      </c>
      <c r="R18" s="12">
        <v>2872</v>
      </c>
      <c r="S18" s="12">
        <v>2755</v>
      </c>
      <c r="T18" s="12">
        <v>2577</v>
      </c>
      <c r="U18" s="12">
        <v>3342</v>
      </c>
      <c r="V18" s="12">
        <v>2929</v>
      </c>
      <c r="W18" s="12">
        <v>1680</v>
      </c>
      <c r="X18" s="12">
        <v>2933</v>
      </c>
      <c r="Y18" s="12">
        <v>2987</v>
      </c>
      <c r="Z18" s="12">
        <v>2706</v>
      </c>
      <c r="AA18" s="12">
        <v>1374</v>
      </c>
      <c r="AB18" s="12">
        <v>2981</v>
      </c>
      <c r="AC18" s="12">
        <v>2897</v>
      </c>
      <c r="AD18" s="12">
        <v>2651</v>
      </c>
      <c r="AE18" s="12">
        <v>2223</v>
      </c>
      <c r="AF18" s="12">
        <v>2236</v>
      </c>
      <c r="AG18" s="12">
        <v>2473</v>
      </c>
      <c r="AH18" s="12">
        <v>2808</v>
      </c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x14ac:dyDescent="0.25">
      <c r="A19" s="13"/>
      <c r="B19" s="14" t="s">
        <v>5</v>
      </c>
      <c r="C19" s="15">
        <v>49</v>
      </c>
      <c r="D19" s="16">
        <v>40</v>
      </c>
      <c r="E19" s="16">
        <v>44</v>
      </c>
      <c r="F19" s="16">
        <v>46</v>
      </c>
      <c r="G19" s="16">
        <v>58</v>
      </c>
      <c r="H19" s="16">
        <v>60</v>
      </c>
      <c r="I19" s="16">
        <v>57</v>
      </c>
      <c r="J19" s="16">
        <v>33</v>
      </c>
      <c r="K19" s="16">
        <v>53</v>
      </c>
      <c r="L19" s="16">
        <v>37</v>
      </c>
      <c r="M19" s="16">
        <v>48</v>
      </c>
      <c r="N19" s="16">
        <v>65</v>
      </c>
      <c r="O19" s="16">
        <v>124</v>
      </c>
      <c r="P19" s="16">
        <v>82</v>
      </c>
      <c r="Q19" s="16">
        <v>132</v>
      </c>
      <c r="R19" s="16">
        <v>120</v>
      </c>
      <c r="S19" s="16">
        <v>154</v>
      </c>
      <c r="T19" s="16">
        <v>154</v>
      </c>
      <c r="U19" s="16">
        <v>252</v>
      </c>
      <c r="V19" s="16">
        <v>280</v>
      </c>
      <c r="W19" s="16">
        <v>187</v>
      </c>
      <c r="X19" s="16">
        <v>279</v>
      </c>
      <c r="Y19" s="16">
        <v>227</v>
      </c>
      <c r="Z19" s="16">
        <v>231</v>
      </c>
      <c r="AA19" s="16">
        <v>132</v>
      </c>
      <c r="AB19" s="16">
        <v>228</v>
      </c>
      <c r="AC19" s="16">
        <v>219</v>
      </c>
      <c r="AD19" s="16">
        <v>197</v>
      </c>
      <c r="AE19" s="16">
        <v>190</v>
      </c>
      <c r="AF19" s="16">
        <v>222</v>
      </c>
      <c r="AG19" s="16">
        <v>164</v>
      </c>
      <c r="AH19" s="16">
        <v>263</v>
      </c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</row>
    <row r="20" spans="1:54" x14ac:dyDescent="0.25">
      <c r="A20" s="13"/>
      <c r="B20" s="17" t="s">
        <v>6</v>
      </c>
      <c r="C20" s="18">
        <f>C19/C18*100</f>
        <v>2.3026315789473681</v>
      </c>
      <c r="D20" s="18">
        <f t="shared" ref="D20:AH20" si="4">D19/D18*100</f>
        <v>1.9646365422396856</v>
      </c>
      <c r="E20" s="18">
        <f t="shared" si="4"/>
        <v>2.4229074889867843</v>
      </c>
      <c r="F20" s="18">
        <f t="shared" si="4"/>
        <v>2.0975832193342452</v>
      </c>
      <c r="G20" s="18">
        <f t="shared" si="4"/>
        <v>2.5697828976517503</v>
      </c>
      <c r="H20" s="18">
        <f t="shared" si="4"/>
        <v>2.7112516945323089</v>
      </c>
      <c r="I20" s="18">
        <f t="shared" si="4"/>
        <v>2.7469879518072289</v>
      </c>
      <c r="J20" s="18">
        <f t="shared" si="4"/>
        <v>2.2494887525562373</v>
      </c>
      <c r="K20" s="18">
        <f t="shared" si="4"/>
        <v>2.2400676246830091</v>
      </c>
      <c r="L20" s="18">
        <f t="shared" si="4"/>
        <v>1.7066420664206643</v>
      </c>
      <c r="M20" s="18">
        <f t="shared" si="4"/>
        <v>1.7341040462427744</v>
      </c>
      <c r="N20" s="18">
        <f t="shared" si="4"/>
        <v>3.0559473436765399</v>
      </c>
      <c r="O20" s="18">
        <f t="shared" si="4"/>
        <v>4.0749260598093988</v>
      </c>
      <c r="P20" s="18">
        <f t="shared" si="4"/>
        <v>4.1561074505828692</v>
      </c>
      <c r="Q20" s="18">
        <f t="shared" si="4"/>
        <v>4.2078418871533314</v>
      </c>
      <c r="R20" s="18">
        <f t="shared" si="4"/>
        <v>4.1782729805013927</v>
      </c>
      <c r="S20" s="18">
        <f t="shared" si="4"/>
        <v>5.5898366606170597</v>
      </c>
      <c r="T20" s="18">
        <f t="shared" si="4"/>
        <v>5.9759410166860691</v>
      </c>
      <c r="U20" s="18">
        <f t="shared" si="4"/>
        <v>7.5403949730700175</v>
      </c>
      <c r="V20" s="18">
        <f t="shared" si="4"/>
        <v>9.5595766473199042</v>
      </c>
      <c r="W20" s="18">
        <f t="shared" si="4"/>
        <v>11.13095238095238</v>
      </c>
      <c r="X20" s="18">
        <f t="shared" si="4"/>
        <v>9.5124445959768149</v>
      </c>
      <c r="Y20" s="18">
        <f t="shared" si="4"/>
        <v>7.5995982591228657</v>
      </c>
      <c r="Z20" s="18">
        <f t="shared" si="4"/>
        <v>8.536585365853659</v>
      </c>
      <c r="AA20" s="18">
        <f t="shared" si="4"/>
        <v>9.606986899563319</v>
      </c>
      <c r="AB20" s="18">
        <f t="shared" si="4"/>
        <v>7.6484401207648434</v>
      </c>
      <c r="AC20" s="18">
        <f t="shared" si="4"/>
        <v>7.5595443562305835</v>
      </c>
      <c r="AD20" s="18">
        <f t="shared" si="4"/>
        <v>7.4311580535646931</v>
      </c>
      <c r="AE20" s="18">
        <f t="shared" si="4"/>
        <v>8.5470085470085468</v>
      </c>
      <c r="AF20" s="18">
        <f t="shared" si="4"/>
        <v>9.9284436493738824</v>
      </c>
      <c r="AG20" s="18">
        <f t="shared" si="4"/>
        <v>6.6316215123331981</v>
      </c>
      <c r="AH20" s="18">
        <f t="shared" si="4"/>
        <v>9.366096866096866</v>
      </c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</row>
    <row r="21" spans="1:54" x14ac:dyDescent="0.25">
      <c r="A21" s="10" t="s">
        <v>11</v>
      </c>
      <c r="B21" s="11" t="s">
        <v>4</v>
      </c>
      <c r="C21" s="12">
        <v>1146</v>
      </c>
      <c r="D21" s="12">
        <v>1160</v>
      </c>
      <c r="E21" s="12">
        <v>1093</v>
      </c>
      <c r="F21" s="12">
        <v>1077</v>
      </c>
      <c r="G21" s="12">
        <v>1193</v>
      </c>
      <c r="H21" s="12">
        <v>1266</v>
      </c>
      <c r="I21" s="12">
        <v>1214</v>
      </c>
      <c r="J21" s="12">
        <v>653</v>
      </c>
      <c r="K21" s="12">
        <v>1203</v>
      </c>
      <c r="L21" s="12">
        <v>1051</v>
      </c>
      <c r="M21" s="12">
        <v>1404</v>
      </c>
      <c r="N21" s="12">
        <v>1049</v>
      </c>
      <c r="O21" s="12">
        <v>1627</v>
      </c>
      <c r="P21" s="12">
        <v>1002</v>
      </c>
      <c r="Q21" s="12">
        <v>1637</v>
      </c>
      <c r="R21" s="12">
        <v>1694</v>
      </c>
      <c r="S21" s="12">
        <v>1510</v>
      </c>
      <c r="T21" s="12">
        <v>1321</v>
      </c>
      <c r="U21" s="12">
        <v>1723</v>
      </c>
      <c r="V21" s="12">
        <v>1549</v>
      </c>
      <c r="W21" s="12">
        <v>772</v>
      </c>
      <c r="X21" s="12">
        <v>1538</v>
      </c>
      <c r="Y21" s="12">
        <v>1393</v>
      </c>
      <c r="Z21" s="12">
        <v>1383</v>
      </c>
      <c r="AA21" s="12">
        <v>664</v>
      </c>
      <c r="AB21" s="12">
        <v>1503</v>
      </c>
      <c r="AC21" s="12">
        <v>1651</v>
      </c>
      <c r="AD21" s="12">
        <v>1528</v>
      </c>
      <c r="AE21" s="12">
        <v>1194</v>
      </c>
      <c r="AF21" s="12">
        <v>1223</v>
      </c>
      <c r="AG21" s="12">
        <v>1219</v>
      </c>
      <c r="AH21" s="12">
        <v>1387</v>
      </c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x14ac:dyDescent="0.25">
      <c r="A22" s="13"/>
      <c r="B22" s="14" t="s">
        <v>5</v>
      </c>
      <c r="C22" s="15">
        <v>33</v>
      </c>
      <c r="D22" s="16">
        <v>17</v>
      </c>
      <c r="E22" s="16">
        <v>13</v>
      </c>
      <c r="F22" s="16">
        <v>23</v>
      </c>
      <c r="G22" s="16">
        <v>26</v>
      </c>
      <c r="H22" s="16">
        <v>29</v>
      </c>
      <c r="I22" s="16">
        <v>20</v>
      </c>
      <c r="J22" s="16">
        <v>16</v>
      </c>
      <c r="K22" s="16">
        <v>33</v>
      </c>
      <c r="L22" s="16">
        <v>26</v>
      </c>
      <c r="M22" s="16">
        <v>35</v>
      </c>
      <c r="N22" s="16">
        <v>35</v>
      </c>
      <c r="O22" s="16">
        <v>75</v>
      </c>
      <c r="P22" s="16">
        <v>53</v>
      </c>
      <c r="Q22" s="16">
        <v>86</v>
      </c>
      <c r="R22" s="16">
        <v>114</v>
      </c>
      <c r="S22" s="16">
        <v>87</v>
      </c>
      <c r="T22" s="16">
        <v>103</v>
      </c>
      <c r="U22" s="16">
        <v>134</v>
      </c>
      <c r="V22" s="16">
        <v>147</v>
      </c>
      <c r="W22" s="16">
        <v>99</v>
      </c>
      <c r="X22" s="16">
        <v>124</v>
      </c>
      <c r="Y22" s="16">
        <v>124</v>
      </c>
      <c r="Z22" s="16">
        <v>81</v>
      </c>
      <c r="AA22" s="16">
        <v>56</v>
      </c>
      <c r="AB22" s="16">
        <v>104</v>
      </c>
      <c r="AC22" s="16">
        <v>111</v>
      </c>
      <c r="AD22" s="16">
        <v>101</v>
      </c>
      <c r="AE22" s="16">
        <v>91</v>
      </c>
      <c r="AF22" s="16">
        <v>94</v>
      </c>
      <c r="AG22" s="16">
        <v>83</v>
      </c>
      <c r="AH22" s="16">
        <v>74</v>
      </c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</row>
    <row r="23" spans="1:54" ht="15.75" thickBot="1" x14ac:dyDescent="0.3">
      <c r="A23" s="13"/>
      <c r="B23" s="17" t="s">
        <v>6</v>
      </c>
      <c r="C23" s="18">
        <f>C22/C21*100</f>
        <v>2.8795811518324608</v>
      </c>
      <c r="D23" s="18">
        <f t="shared" ref="D23:G23" si="5">D22/D21*100</f>
        <v>1.4655172413793103</v>
      </c>
      <c r="E23" s="18">
        <f t="shared" si="5"/>
        <v>1.1893870082342177</v>
      </c>
      <c r="F23" s="18">
        <f t="shared" si="5"/>
        <v>2.1355617455896008</v>
      </c>
      <c r="G23" s="18">
        <f t="shared" si="5"/>
        <v>2.1793797150041909</v>
      </c>
      <c r="H23" s="18">
        <f>H22/H21*100</f>
        <v>2.2906793048973144</v>
      </c>
      <c r="I23" s="18">
        <f>I22/I21*100</f>
        <v>1.6474464579901154</v>
      </c>
      <c r="J23" s="18">
        <f>J22/J21*100</f>
        <v>2.4502297090352223</v>
      </c>
      <c r="K23" s="18">
        <f>K22/K21*100</f>
        <v>2.7431421446384037</v>
      </c>
      <c r="L23" s="18">
        <f t="shared" ref="L23:AH23" si="6">L22/L21*100</f>
        <v>2.4738344433872501</v>
      </c>
      <c r="M23" s="18">
        <f t="shared" si="6"/>
        <v>2.4928774928774931</v>
      </c>
      <c r="N23" s="18">
        <f t="shared" si="6"/>
        <v>3.3365109628217349</v>
      </c>
      <c r="O23" s="18">
        <f t="shared" si="6"/>
        <v>4.6097111247695146</v>
      </c>
      <c r="P23" s="18">
        <f t="shared" si="6"/>
        <v>5.2894211576846306</v>
      </c>
      <c r="Q23" s="18">
        <f t="shared" si="6"/>
        <v>5.2535125229077577</v>
      </c>
      <c r="R23" s="18">
        <f t="shared" si="6"/>
        <v>6.7296340023612746</v>
      </c>
      <c r="S23" s="18">
        <f t="shared" si="6"/>
        <v>5.7615894039735096</v>
      </c>
      <c r="T23" s="18">
        <f t="shared" si="6"/>
        <v>7.7971233913701736</v>
      </c>
      <c r="U23" s="18">
        <f t="shared" si="6"/>
        <v>7.7771329077190945</v>
      </c>
      <c r="V23" s="18">
        <f t="shared" si="6"/>
        <v>9.4899935442220791</v>
      </c>
      <c r="W23" s="18">
        <f t="shared" si="6"/>
        <v>12.823834196891193</v>
      </c>
      <c r="X23" s="18">
        <f t="shared" si="6"/>
        <v>8.062418725617686</v>
      </c>
      <c r="Y23" s="18">
        <f t="shared" si="6"/>
        <v>8.9016511127063893</v>
      </c>
      <c r="Z23" s="18">
        <f t="shared" si="6"/>
        <v>5.8568329718004337</v>
      </c>
      <c r="AA23" s="18">
        <f t="shared" si="6"/>
        <v>8.4337349397590362</v>
      </c>
      <c r="AB23" s="18">
        <f t="shared" si="6"/>
        <v>6.9194943446440451</v>
      </c>
      <c r="AC23" s="18">
        <f t="shared" si="6"/>
        <v>6.7231980617807388</v>
      </c>
      <c r="AD23" s="18">
        <f t="shared" si="6"/>
        <v>6.6099476439790568</v>
      </c>
      <c r="AE23" s="18">
        <f t="shared" si="6"/>
        <v>7.6214405360134005</v>
      </c>
      <c r="AF23" s="18">
        <f t="shared" si="6"/>
        <v>7.6860179885527389</v>
      </c>
      <c r="AG23" s="18">
        <f t="shared" si="6"/>
        <v>6.8088597210828548</v>
      </c>
      <c r="AH23" s="18">
        <f t="shared" si="6"/>
        <v>5.3352559480894008</v>
      </c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</row>
    <row r="24" spans="1:54" x14ac:dyDescent="0.25">
      <c r="A24" s="19" t="s">
        <v>4</v>
      </c>
      <c r="B24" s="20" t="s">
        <v>4</v>
      </c>
      <c r="C24" s="21">
        <f t="shared" ref="C24:F24" si="7">SUM(C6,C9,C12,C15,C18,C21)</f>
        <v>8421</v>
      </c>
      <c r="D24" s="21">
        <f t="shared" si="7"/>
        <v>8258</v>
      </c>
      <c r="E24" s="21">
        <f t="shared" si="7"/>
        <v>8000</v>
      </c>
      <c r="F24" s="21">
        <f t="shared" si="7"/>
        <v>8279</v>
      </c>
      <c r="G24" s="21">
        <f t="shared" ref="G24" si="8">SUM(G6,G9,G12,G15,G18,G21)</f>
        <v>9118</v>
      </c>
      <c r="H24" s="21">
        <f t="shared" ref="H24:M24" si="9">SUM(H6,H9,H12,H15,H18,H21)</f>
        <v>9294</v>
      </c>
      <c r="I24" s="21">
        <f t="shared" si="9"/>
        <v>9174</v>
      </c>
      <c r="J24" s="21">
        <f t="shared" si="9"/>
        <v>5905</v>
      </c>
      <c r="K24" s="21">
        <f t="shared" si="9"/>
        <v>9781</v>
      </c>
      <c r="L24" s="21">
        <f t="shared" si="9"/>
        <v>8589</v>
      </c>
      <c r="M24" s="21">
        <f t="shared" si="9"/>
        <v>10752</v>
      </c>
      <c r="N24" s="21">
        <f t="shared" ref="N24:O24" si="10">SUM(N6,N9,N12,N15,N18,N21)</f>
        <v>8531</v>
      </c>
      <c r="O24" s="21">
        <f t="shared" si="10"/>
        <v>12659</v>
      </c>
      <c r="P24" s="21">
        <f t="shared" ref="P24:Q24" si="11">SUM(P6,P9,P12,P15,P18,P21)</f>
        <v>7812</v>
      </c>
      <c r="Q24" s="21">
        <f t="shared" si="11"/>
        <v>12670</v>
      </c>
      <c r="R24" s="21">
        <f t="shared" ref="R24:S24" si="12">SUM(R6,R9,R12,R15,R18,R21)</f>
        <v>12571</v>
      </c>
      <c r="S24" s="21">
        <f t="shared" si="12"/>
        <v>12194</v>
      </c>
      <c r="T24" s="21">
        <f t="shared" ref="T24:U24" si="13">SUM(T6,T9,T12,T15,T18,T21)</f>
        <v>10391</v>
      </c>
      <c r="U24" s="21">
        <f t="shared" si="13"/>
        <v>13487</v>
      </c>
      <c r="V24" s="21">
        <f t="shared" ref="V24:W25" si="14">SUM(V6,V9,V12,V15,V18,V21)</f>
        <v>12033</v>
      </c>
      <c r="W24" s="21">
        <f t="shared" si="14"/>
        <v>6493</v>
      </c>
      <c r="X24" s="21">
        <f t="shared" ref="X24:Y24" si="15">SUM(X6,X9,X12,X15,X18,X21)</f>
        <v>11713</v>
      </c>
      <c r="Y24" s="21">
        <f t="shared" si="15"/>
        <v>11196</v>
      </c>
      <c r="Z24" s="21">
        <f t="shared" ref="Z24:AA24" si="16">SUM(Z6,Z9,Z12,Z15,Z18,Z21)</f>
        <v>10798</v>
      </c>
      <c r="AA24" s="21">
        <f t="shared" si="16"/>
        <v>5436</v>
      </c>
      <c r="AB24" s="21">
        <f t="shared" ref="AB24:AC24" si="17">SUM(AB6,AB9,AB12,AB15,AB18,AB21)</f>
        <v>12444</v>
      </c>
      <c r="AC24" s="21">
        <f t="shared" si="17"/>
        <v>12754</v>
      </c>
      <c r="AD24" s="21">
        <f t="shared" ref="AD24:AE24" si="18">SUM(AD6,AD9,AD12,AD15,AD18,AD21)</f>
        <v>10765</v>
      </c>
      <c r="AE24" s="21">
        <f t="shared" si="18"/>
        <v>9292</v>
      </c>
      <c r="AF24" s="21">
        <f t="shared" ref="AF24:AG24" si="19">SUM(AF6,AF9,AF12,AF15,AF18,AF21)</f>
        <v>9147</v>
      </c>
      <c r="AG24" s="21">
        <f t="shared" si="19"/>
        <v>10388</v>
      </c>
      <c r="AH24" s="21">
        <f t="shared" ref="AH24" si="20">SUM(AH6,AH9,AH12,AH15,AH18,AH21)</f>
        <v>11491</v>
      </c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</row>
    <row r="25" spans="1:54" x14ac:dyDescent="0.25">
      <c r="A25" s="13"/>
      <c r="B25" s="14" t="s">
        <v>5</v>
      </c>
      <c r="C25" s="22">
        <f>SUM(C7,C10,C13,C16,C19,C22)</f>
        <v>271</v>
      </c>
      <c r="D25" s="22">
        <f t="shared" ref="D25:U25" si="21">SUM(D7,D10,D13,D16,D19,D22)</f>
        <v>172</v>
      </c>
      <c r="E25" s="22">
        <f t="shared" si="21"/>
        <v>157</v>
      </c>
      <c r="F25" s="22">
        <f t="shared" si="21"/>
        <v>180</v>
      </c>
      <c r="G25" s="22">
        <f t="shared" si="21"/>
        <v>205</v>
      </c>
      <c r="H25" s="22">
        <f t="shared" si="21"/>
        <v>210</v>
      </c>
      <c r="I25" s="22">
        <f t="shared" si="21"/>
        <v>220</v>
      </c>
      <c r="J25" s="22">
        <f t="shared" si="21"/>
        <v>145</v>
      </c>
      <c r="K25" s="22">
        <f t="shared" si="21"/>
        <v>266</v>
      </c>
      <c r="L25" s="22">
        <f t="shared" si="21"/>
        <v>212</v>
      </c>
      <c r="M25" s="22">
        <f t="shared" si="21"/>
        <v>280</v>
      </c>
      <c r="N25" s="22">
        <f t="shared" si="21"/>
        <v>271</v>
      </c>
      <c r="O25" s="22">
        <f t="shared" si="21"/>
        <v>551</v>
      </c>
      <c r="P25" s="22">
        <f t="shared" si="21"/>
        <v>409</v>
      </c>
      <c r="Q25" s="22">
        <f t="shared" si="21"/>
        <v>633</v>
      </c>
      <c r="R25" s="22">
        <f t="shared" si="21"/>
        <v>635</v>
      </c>
      <c r="S25" s="22">
        <f t="shared" si="21"/>
        <v>790</v>
      </c>
      <c r="T25" s="22">
        <f t="shared" si="21"/>
        <v>807</v>
      </c>
      <c r="U25" s="22">
        <f t="shared" si="21"/>
        <v>1175</v>
      </c>
      <c r="V25" s="22">
        <f t="shared" si="14"/>
        <v>1201</v>
      </c>
      <c r="W25" s="22">
        <f t="shared" si="14"/>
        <v>712</v>
      </c>
      <c r="X25" s="22">
        <f t="shared" ref="X25:Y25" si="22">SUM(X7,X10,X13,X16,X19,X22)</f>
        <v>1068</v>
      </c>
      <c r="Y25" s="22">
        <f t="shared" si="22"/>
        <v>885</v>
      </c>
      <c r="Z25" s="22">
        <f t="shared" ref="Z25:AA25" si="23">SUM(Z7,Z10,Z13,Z16,Z19,Z22)</f>
        <v>811</v>
      </c>
      <c r="AA25" s="22">
        <f t="shared" si="23"/>
        <v>494</v>
      </c>
      <c r="AB25" s="22">
        <f t="shared" ref="AB25:AC25" si="24">SUM(AB7,AB10,AB13,AB16,AB19,AB22)</f>
        <v>949</v>
      </c>
      <c r="AC25" s="22">
        <f t="shared" si="24"/>
        <v>1013</v>
      </c>
      <c r="AD25" s="22">
        <f t="shared" ref="AD25:AE25" si="25">SUM(AD7,AD10,AD13,AD16,AD19,AD22)</f>
        <v>793</v>
      </c>
      <c r="AE25" s="22">
        <f t="shared" si="25"/>
        <v>818</v>
      </c>
      <c r="AF25" s="22">
        <f t="shared" ref="AF25:AG25" si="26">SUM(AF7,AF10,AF13,AF16,AF19,AF22)</f>
        <v>855</v>
      </c>
      <c r="AG25" s="22">
        <f t="shared" si="26"/>
        <v>716</v>
      </c>
      <c r="AH25" s="22">
        <f t="shared" ref="AH25" si="27">SUM(AH7,AH10,AH13,AH16,AH19,AH22)</f>
        <v>878</v>
      </c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</row>
    <row r="26" spans="1:54" ht="15.75" thickBot="1" x14ac:dyDescent="0.3">
      <c r="A26" s="23"/>
      <c r="B26" s="24" t="s">
        <v>6</v>
      </c>
      <c r="C26" s="25">
        <v>3.2131381649410922</v>
      </c>
      <c r="D26" s="25">
        <v>2.0838381390840803</v>
      </c>
      <c r="E26" s="25">
        <v>1.9624999999999999</v>
      </c>
      <c r="F26" s="25">
        <v>2.1760154738878144</v>
      </c>
      <c r="G26" s="25">
        <f t="shared" ref="G26" si="28">G25/G24*100</f>
        <v>2.2483000658039041</v>
      </c>
      <c r="H26" s="25">
        <f>H25/H24*100</f>
        <v>2.259522272433828</v>
      </c>
      <c r="I26" s="25">
        <f t="shared" ref="I26:J26" si="29">I25/I24*100</f>
        <v>2.3980815347721824</v>
      </c>
      <c r="J26" s="25">
        <f t="shared" si="29"/>
        <v>2.4555461473327687</v>
      </c>
      <c r="K26" s="25">
        <f t="shared" ref="K26:L26" si="30">K25/K24*100</f>
        <v>2.7195583273693895</v>
      </c>
      <c r="L26" s="25">
        <f t="shared" si="30"/>
        <v>2.4682733729188495</v>
      </c>
      <c r="M26" s="25">
        <f t="shared" ref="M26:N26" si="31">M25/M24*100</f>
        <v>2.604166666666667</v>
      </c>
      <c r="N26" s="25">
        <f t="shared" si="31"/>
        <v>3.1766498651975152</v>
      </c>
      <c r="O26" s="25">
        <f t="shared" ref="O26:P26" si="32">O25/O24*100</f>
        <v>4.352634489296153</v>
      </c>
      <c r="P26" s="25">
        <f t="shared" si="32"/>
        <v>5.2355350742447513</v>
      </c>
      <c r="Q26" s="25">
        <f t="shared" ref="Q26:R26" si="33">Q25/Q24*100</f>
        <v>4.9960536700868188</v>
      </c>
      <c r="R26" s="25">
        <f t="shared" si="33"/>
        <v>5.0513085673375233</v>
      </c>
      <c r="S26" s="25">
        <f t="shared" ref="S26:T26" si="34">S25/S24*100</f>
        <v>6.4785960308348365</v>
      </c>
      <c r="T26" s="25">
        <f t="shared" si="34"/>
        <v>7.7663362525262247</v>
      </c>
      <c r="U26" s="25">
        <f t="shared" ref="U26:V26" si="35">U25/U24*100</f>
        <v>8.7120931267146133</v>
      </c>
      <c r="V26" s="25">
        <f t="shared" si="35"/>
        <v>9.9808858971162628</v>
      </c>
      <c r="W26" s="25">
        <f t="shared" ref="W26:X26" si="36">W25/W24*100</f>
        <v>10.965655321115047</v>
      </c>
      <c r="X26" s="25">
        <f t="shared" si="36"/>
        <v>9.1180739349440785</v>
      </c>
      <c r="Y26" s="25">
        <f t="shared" ref="Y26:Z26" si="37">Y25/Y24*100</f>
        <v>7.904608788853162</v>
      </c>
      <c r="Z26" s="25">
        <f t="shared" si="37"/>
        <v>7.5106501203926657</v>
      </c>
      <c r="AA26" s="25">
        <f t="shared" ref="AA26:AB26" si="38">AA25/AA24*100</f>
        <v>9.0875643855776307</v>
      </c>
      <c r="AB26" s="25">
        <f t="shared" si="38"/>
        <v>7.6261652201864356</v>
      </c>
      <c r="AC26" s="25">
        <f t="shared" ref="AC26:AD26" si="39">AC25/AC24*100</f>
        <v>7.942606241179238</v>
      </c>
      <c r="AD26" s="25">
        <f t="shared" si="39"/>
        <v>7.3664653971202974</v>
      </c>
      <c r="AE26" s="25">
        <f t="shared" ref="AE26:AF26" si="40">AE25/AE24*100</f>
        <v>8.8032716315109774</v>
      </c>
      <c r="AF26" s="25">
        <f t="shared" si="40"/>
        <v>9.3473269924565443</v>
      </c>
      <c r="AG26" s="25">
        <f t="shared" ref="AG26:AH26" si="41">AG25/AG24*100</f>
        <v>6.8925683480939544</v>
      </c>
      <c r="AH26" s="25">
        <f t="shared" si="41"/>
        <v>7.640762335741015</v>
      </c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</row>
    <row r="27" spans="1:54" x14ac:dyDescent="0.25">
      <c r="A27" s="2" t="s">
        <v>46</v>
      </c>
      <c r="B27" s="2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</row>
    <row r="28" spans="1:54" x14ac:dyDescent="0.25">
      <c r="A28" s="26" t="s">
        <v>12</v>
      </c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54" x14ac:dyDescent="0.25">
      <c r="A29" s="28" t="s">
        <v>13</v>
      </c>
    </row>
    <row r="30" spans="1:54" x14ac:dyDescent="0.25">
      <c r="A30" s="28" t="s">
        <v>14</v>
      </c>
    </row>
    <row r="31" spans="1:54" x14ac:dyDescent="0.25">
      <c r="A31" t="s">
        <v>15</v>
      </c>
    </row>
    <row r="32" spans="1:54" x14ac:dyDescent="0.25">
      <c r="A32" t="s">
        <v>16</v>
      </c>
    </row>
    <row r="33" spans="1:1" x14ac:dyDescent="0.25">
      <c r="A33" t="s">
        <v>17</v>
      </c>
    </row>
    <row r="34" spans="1:1" x14ac:dyDescent="0.25">
      <c r="A34" t="s">
        <v>18</v>
      </c>
    </row>
    <row r="35" spans="1:1" x14ac:dyDescent="0.25">
      <c r="A35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t="s">
        <v>24</v>
      </c>
    </row>
    <row r="41" spans="1:1" x14ac:dyDescent="0.25">
      <c r="A41" t="s">
        <v>25</v>
      </c>
    </row>
    <row r="42" spans="1:1" x14ac:dyDescent="0.25">
      <c r="A42" t="s">
        <v>26</v>
      </c>
    </row>
    <row r="43" spans="1:1" x14ac:dyDescent="0.25">
      <c r="A43" t="s">
        <v>27</v>
      </c>
    </row>
    <row r="44" spans="1:1" x14ac:dyDescent="0.25">
      <c r="A44" t="s">
        <v>28</v>
      </c>
    </row>
    <row r="45" spans="1:1" x14ac:dyDescent="0.25">
      <c r="A45" t="s">
        <v>29</v>
      </c>
    </row>
  </sheetData>
  <mergeCells count="1">
    <mergeCell ref="A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GH38"/>
  <sheetViews>
    <sheetView zoomScale="80" zoomScaleNormal="8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J18" sqref="AJ18"/>
    </sheetView>
  </sheetViews>
  <sheetFormatPr baseColWidth="10" defaultRowHeight="15" x14ac:dyDescent="0.25"/>
  <cols>
    <col min="2" max="2" width="13.5703125" bestFit="1" customWidth="1"/>
  </cols>
  <sheetData>
    <row r="1" spans="1:190" x14ac:dyDescent="0.25">
      <c r="A1" s="1" t="s">
        <v>31</v>
      </c>
      <c r="B1" s="2"/>
      <c r="C1" s="3"/>
      <c r="D1" s="3"/>
      <c r="E1" s="3"/>
      <c r="F1" s="3"/>
      <c r="G1" s="3"/>
      <c r="H1" s="3"/>
      <c r="I1" s="4"/>
      <c r="J1" s="1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</row>
    <row r="2" spans="1:190" x14ac:dyDescent="0.25">
      <c r="A2" s="1" t="s">
        <v>38</v>
      </c>
      <c r="B2" s="4"/>
      <c r="C2" s="3"/>
      <c r="D2" s="3"/>
      <c r="E2" s="3"/>
      <c r="F2" s="29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</row>
    <row r="3" spans="1:190" ht="15.75" thickBot="1" x14ac:dyDescent="0.3">
      <c r="A3" s="4"/>
      <c r="B3" s="4"/>
      <c r="C3" s="5"/>
      <c r="D3" s="5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</row>
    <row r="4" spans="1:190" ht="15.75" thickBot="1" x14ac:dyDescent="0.3">
      <c r="A4" s="39" t="s">
        <v>32</v>
      </c>
      <c r="B4" s="40"/>
      <c r="C4" s="6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</row>
    <row r="5" spans="1:190" x14ac:dyDescent="0.25">
      <c r="A5" s="41"/>
      <c r="B5" s="42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>
        <v>14</v>
      </c>
      <c r="Q5" s="9">
        <v>15</v>
      </c>
      <c r="R5" s="9">
        <v>16</v>
      </c>
      <c r="S5" s="9">
        <v>17</v>
      </c>
      <c r="T5" s="9">
        <v>18</v>
      </c>
      <c r="U5" s="9">
        <v>19</v>
      </c>
      <c r="V5" s="9">
        <v>20</v>
      </c>
      <c r="W5" s="9">
        <v>21</v>
      </c>
      <c r="X5" s="9">
        <v>22</v>
      </c>
      <c r="Y5" s="9">
        <v>23</v>
      </c>
      <c r="Z5" s="9">
        <v>24</v>
      </c>
      <c r="AA5" s="9">
        <v>25</v>
      </c>
      <c r="AB5" s="9">
        <v>26</v>
      </c>
      <c r="AC5" s="9">
        <v>27</v>
      </c>
      <c r="AD5" s="9">
        <v>28</v>
      </c>
      <c r="AE5" s="9">
        <v>29</v>
      </c>
      <c r="AF5" s="9">
        <v>30</v>
      </c>
      <c r="AG5" s="9">
        <v>31</v>
      </c>
      <c r="AH5" s="9">
        <v>32</v>
      </c>
      <c r="AI5" s="9">
        <v>33</v>
      </c>
      <c r="AJ5" s="9">
        <v>34</v>
      </c>
      <c r="AK5" s="9">
        <v>35</v>
      </c>
      <c r="AL5" s="9">
        <v>36</v>
      </c>
      <c r="AM5" s="9">
        <v>37</v>
      </c>
      <c r="AN5" s="9">
        <v>38</v>
      </c>
      <c r="AO5" s="9">
        <v>39</v>
      </c>
      <c r="AP5" s="9">
        <v>40</v>
      </c>
      <c r="AQ5" s="9">
        <v>41</v>
      </c>
      <c r="AR5" s="9">
        <v>42</v>
      </c>
      <c r="AS5" s="9">
        <v>43</v>
      </c>
      <c r="AT5" s="9">
        <v>44</v>
      </c>
      <c r="AU5" s="9">
        <v>45</v>
      </c>
      <c r="AV5" s="9">
        <v>46</v>
      </c>
      <c r="AW5" s="9">
        <v>47</v>
      </c>
      <c r="AX5" s="9">
        <v>48</v>
      </c>
      <c r="AY5" s="9">
        <v>49</v>
      </c>
      <c r="AZ5" s="9">
        <v>50</v>
      </c>
      <c r="BA5" s="9">
        <v>51</v>
      </c>
      <c r="BB5" s="9">
        <v>52</v>
      </c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</row>
    <row r="6" spans="1:190" x14ac:dyDescent="0.25">
      <c r="A6" s="10" t="s">
        <v>33</v>
      </c>
      <c r="B6" s="11" t="s">
        <v>4</v>
      </c>
      <c r="C6" s="12">
        <v>392</v>
      </c>
      <c r="D6" s="12">
        <v>508</v>
      </c>
      <c r="E6" s="12">
        <v>460</v>
      </c>
      <c r="F6" s="12">
        <v>369</v>
      </c>
      <c r="G6" s="12">
        <v>396</v>
      </c>
      <c r="H6" s="12">
        <v>487</v>
      </c>
      <c r="I6" s="12">
        <v>407</v>
      </c>
      <c r="J6" s="12">
        <v>285</v>
      </c>
      <c r="K6" s="12">
        <v>473</v>
      </c>
      <c r="L6" s="12">
        <v>450</v>
      </c>
      <c r="M6" s="12">
        <v>659</v>
      </c>
      <c r="N6" s="12">
        <v>495</v>
      </c>
      <c r="O6" s="12">
        <v>573</v>
      </c>
      <c r="P6" s="12">
        <v>228</v>
      </c>
      <c r="Q6" s="12">
        <v>401</v>
      </c>
      <c r="R6" s="12">
        <v>393</v>
      </c>
      <c r="S6" s="12">
        <v>416</v>
      </c>
      <c r="T6" s="12">
        <v>361</v>
      </c>
      <c r="U6" s="12">
        <v>428</v>
      </c>
      <c r="V6" s="12">
        <v>374</v>
      </c>
      <c r="W6" s="12">
        <v>234</v>
      </c>
      <c r="X6" s="12">
        <v>415</v>
      </c>
      <c r="Y6" s="12">
        <v>389</v>
      </c>
      <c r="Z6" s="12">
        <v>399</v>
      </c>
      <c r="AA6" s="12">
        <v>117</v>
      </c>
      <c r="AB6" s="12">
        <v>389</v>
      </c>
      <c r="AC6" s="12">
        <v>371</v>
      </c>
      <c r="AD6" s="12">
        <v>332</v>
      </c>
      <c r="AE6" s="12">
        <v>271</v>
      </c>
      <c r="AF6" s="12">
        <v>229</v>
      </c>
      <c r="AG6" s="12">
        <v>312</v>
      </c>
      <c r="AH6" s="12">
        <v>331</v>
      </c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</row>
    <row r="7" spans="1:190" x14ac:dyDescent="0.25">
      <c r="A7" s="13"/>
      <c r="B7" s="14" t="s">
        <v>5</v>
      </c>
      <c r="C7" s="15">
        <v>10</v>
      </c>
      <c r="D7" s="16">
        <v>7</v>
      </c>
      <c r="E7" s="16">
        <v>22</v>
      </c>
      <c r="F7" s="16">
        <v>4</v>
      </c>
      <c r="G7" s="16">
        <v>9</v>
      </c>
      <c r="H7" s="16">
        <v>8</v>
      </c>
      <c r="I7" s="16">
        <v>5</v>
      </c>
      <c r="J7" s="16">
        <v>8</v>
      </c>
      <c r="K7" s="16">
        <v>3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</row>
    <row r="8" spans="1:190" x14ac:dyDescent="0.25">
      <c r="A8" s="13"/>
      <c r="B8" s="17" t="s">
        <v>6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</row>
    <row r="9" spans="1:190" x14ac:dyDescent="0.25">
      <c r="A9" s="10" t="s">
        <v>34</v>
      </c>
      <c r="B9" s="11" t="s">
        <v>4</v>
      </c>
      <c r="C9" s="12">
        <v>101</v>
      </c>
      <c r="D9" s="12">
        <v>89</v>
      </c>
      <c r="E9" s="12">
        <v>96</v>
      </c>
      <c r="F9" s="12">
        <v>82</v>
      </c>
      <c r="G9" s="12">
        <v>94</v>
      </c>
      <c r="H9" s="12">
        <v>71</v>
      </c>
      <c r="I9" s="12">
        <v>83</v>
      </c>
      <c r="J9" s="12">
        <v>48</v>
      </c>
      <c r="K9" s="12">
        <v>114</v>
      </c>
      <c r="L9" s="12">
        <v>103</v>
      </c>
      <c r="M9" s="12">
        <v>146</v>
      </c>
      <c r="N9" s="12">
        <v>108</v>
      </c>
      <c r="O9" s="12">
        <v>110</v>
      </c>
      <c r="P9" s="12">
        <v>85</v>
      </c>
      <c r="Q9" s="12">
        <v>139</v>
      </c>
      <c r="R9" s="12">
        <v>95</v>
      </c>
      <c r="S9" s="12">
        <v>104</v>
      </c>
      <c r="T9" s="12">
        <v>70</v>
      </c>
      <c r="U9" s="12">
        <v>117</v>
      </c>
      <c r="V9" s="12">
        <v>137</v>
      </c>
      <c r="W9" s="12">
        <v>91</v>
      </c>
      <c r="X9" s="12">
        <v>132</v>
      </c>
      <c r="Y9" s="12">
        <v>126</v>
      </c>
      <c r="Z9" s="12">
        <v>118</v>
      </c>
      <c r="AA9" s="12">
        <v>20</v>
      </c>
      <c r="AB9" s="12">
        <v>145</v>
      </c>
      <c r="AC9" s="12">
        <v>109</v>
      </c>
      <c r="AD9" s="12">
        <v>115</v>
      </c>
      <c r="AE9" s="12">
        <v>80</v>
      </c>
      <c r="AF9" s="12">
        <v>94</v>
      </c>
      <c r="AG9" s="12">
        <v>122</v>
      </c>
      <c r="AH9" s="12">
        <v>134</v>
      </c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</row>
    <row r="10" spans="1:190" x14ac:dyDescent="0.25">
      <c r="A10" s="13"/>
      <c r="B10" s="14" t="s">
        <v>5</v>
      </c>
      <c r="C10" s="15">
        <v>24</v>
      </c>
      <c r="D10" s="16">
        <v>22</v>
      </c>
      <c r="E10" s="16">
        <v>27</v>
      </c>
      <c r="F10" s="16">
        <v>14</v>
      </c>
      <c r="G10" s="16">
        <v>19</v>
      </c>
      <c r="H10" s="16">
        <v>15</v>
      </c>
      <c r="I10" s="16">
        <v>19</v>
      </c>
      <c r="J10" s="16">
        <v>17</v>
      </c>
      <c r="K10" s="16">
        <v>34</v>
      </c>
      <c r="L10" s="16">
        <v>21</v>
      </c>
      <c r="M10" s="16">
        <v>31</v>
      </c>
      <c r="N10" s="16">
        <v>23</v>
      </c>
      <c r="O10" s="16">
        <v>25</v>
      </c>
      <c r="P10" s="16">
        <v>27</v>
      </c>
      <c r="Q10" s="16">
        <v>42</v>
      </c>
      <c r="R10" s="16">
        <v>23</v>
      </c>
      <c r="S10" s="16">
        <v>22</v>
      </c>
      <c r="T10" s="16">
        <v>14</v>
      </c>
      <c r="U10" s="16">
        <v>28</v>
      </c>
      <c r="V10" s="16">
        <v>43</v>
      </c>
      <c r="W10" s="16">
        <v>29</v>
      </c>
      <c r="X10" s="16">
        <v>41</v>
      </c>
      <c r="Y10" s="16">
        <v>43</v>
      </c>
      <c r="Z10" s="16">
        <v>34</v>
      </c>
      <c r="AA10" s="16">
        <v>6</v>
      </c>
      <c r="AB10" s="16">
        <v>39</v>
      </c>
      <c r="AC10" s="16">
        <v>34</v>
      </c>
      <c r="AD10" s="16">
        <v>39</v>
      </c>
      <c r="AE10" s="16">
        <v>28</v>
      </c>
      <c r="AF10" s="16">
        <v>20</v>
      </c>
      <c r="AG10" s="16">
        <v>34</v>
      </c>
      <c r="AH10" s="16">
        <v>42</v>
      </c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</row>
    <row r="11" spans="1:190" x14ac:dyDescent="0.25">
      <c r="A11" s="13"/>
      <c r="B11" s="17" t="s">
        <v>6</v>
      </c>
      <c r="C11" s="18">
        <v>23.762376237623762</v>
      </c>
      <c r="D11" s="18">
        <v>25</v>
      </c>
      <c r="E11" s="18">
        <v>28.125</v>
      </c>
      <c r="F11" s="18">
        <v>16.049382716049383</v>
      </c>
      <c r="G11" s="18">
        <v>16.049382716049383</v>
      </c>
      <c r="H11" s="18">
        <v>16.049382716049383</v>
      </c>
      <c r="I11" s="18">
        <f t="shared" ref="I11:AG11" si="0">I10/I9*100</f>
        <v>22.891566265060241</v>
      </c>
      <c r="J11" s="18">
        <f t="shared" si="0"/>
        <v>35.416666666666671</v>
      </c>
      <c r="K11" s="18">
        <f t="shared" si="0"/>
        <v>29.82456140350877</v>
      </c>
      <c r="L11" s="18">
        <f t="shared" si="0"/>
        <v>20.388349514563107</v>
      </c>
      <c r="M11" s="18">
        <f t="shared" si="0"/>
        <v>21.232876712328768</v>
      </c>
      <c r="N11" s="18">
        <f t="shared" si="0"/>
        <v>21.296296296296298</v>
      </c>
      <c r="O11" s="18">
        <f t="shared" si="0"/>
        <v>22.727272727272727</v>
      </c>
      <c r="P11" s="18">
        <f t="shared" si="0"/>
        <v>31.764705882352938</v>
      </c>
      <c r="Q11" s="18">
        <f t="shared" si="0"/>
        <v>30.215827338129497</v>
      </c>
      <c r="R11" s="18">
        <f t="shared" si="0"/>
        <v>24.210526315789473</v>
      </c>
      <c r="S11" s="18">
        <f t="shared" si="0"/>
        <v>21.153846153846153</v>
      </c>
      <c r="T11" s="18">
        <f t="shared" si="0"/>
        <v>20</v>
      </c>
      <c r="U11" s="18">
        <f t="shared" si="0"/>
        <v>23.931623931623932</v>
      </c>
      <c r="V11" s="18">
        <f t="shared" si="0"/>
        <v>31.386861313868614</v>
      </c>
      <c r="W11" s="18">
        <f t="shared" si="0"/>
        <v>31.868131868131865</v>
      </c>
      <c r="X11" s="18">
        <f t="shared" si="0"/>
        <v>31.060606060606062</v>
      </c>
      <c r="Y11" s="18">
        <f t="shared" si="0"/>
        <v>34.126984126984127</v>
      </c>
      <c r="Z11" s="18">
        <f t="shared" si="0"/>
        <v>28.8135593220339</v>
      </c>
      <c r="AA11" s="18">
        <f t="shared" si="0"/>
        <v>30</v>
      </c>
      <c r="AB11" s="18">
        <f t="shared" si="0"/>
        <v>26.896551724137929</v>
      </c>
      <c r="AC11" s="18">
        <f t="shared" si="0"/>
        <v>31.192660550458719</v>
      </c>
      <c r="AD11" s="18">
        <f t="shared" si="0"/>
        <v>33.913043478260867</v>
      </c>
      <c r="AE11" s="18">
        <f t="shared" si="0"/>
        <v>35</v>
      </c>
      <c r="AF11" s="18">
        <f t="shared" si="0"/>
        <v>21.276595744680851</v>
      </c>
      <c r="AG11" s="18">
        <f t="shared" si="0"/>
        <v>27.868852459016392</v>
      </c>
      <c r="AH11" s="18">
        <f t="shared" ref="AH11" si="1">AH10/AH9*100</f>
        <v>31.343283582089555</v>
      </c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</row>
    <row r="12" spans="1:190" x14ac:dyDescent="0.25">
      <c r="A12" s="10" t="s">
        <v>35</v>
      </c>
      <c r="B12" s="11" t="s">
        <v>4</v>
      </c>
      <c r="C12" s="12">
        <v>105</v>
      </c>
      <c r="D12" s="12">
        <v>89</v>
      </c>
      <c r="E12" s="12">
        <v>87</v>
      </c>
      <c r="F12" s="12">
        <v>75</v>
      </c>
      <c r="G12" s="12">
        <v>100</v>
      </c>
      <c r="H12" s="12">
        <v>80</v>
      </c>
      <c r="I12" s="12">
        <v>86</v>
      </c>
      <c r="J12" s="12">
        <v>82</v>
      </c>
      <c r="K12" s="12">
        <v>144</v>
      </c>
      <c r="L12" s="12">
        <v>144</v>
      </c>
      <c r="M12" s="12">
        <v>136</v>
      </c>
      <c r="N12" s="12">
        <v>115</v>
      </c>
      <c r="O12" s="12">
        <v>162</v>
      </c>
      <c r="P12" s="12">
        <v>126</v>
      </c>
      <c r="Q12" s="12">
        <v>198</v>
      </c>
      <c r="R12" s="12">
        <v>163</v>
      </c>
      <c r="S12" s="12">
        <v>117</v>
      </c>
      <c r="T12" s="12">
        <v>106</v>
      </c>
      <c r="U12" s="12">
        <v>151</v>
      </c>
      <c r="V12" s="12">
        <v>110</v>
      </c>
      <c r="W12" s="12">
        <v>79</v>
      </c>
      <c r="X12" s="12">
        <v>140</v>
      </c>
      <c r="Y12" s="12">
        <v>117</v>
      </c>
      <c r="Z12" s="12">
        <v>102</v>
      </c>
      <c r="AA12" s="12">
        <v>46</v>
      </c>
      <c r="AB12" s="12">
        <v>108</v>
      </c>
      <c r="AC12" s="12">
        <v>92</v>
      </c>
      <c r="AD12" s="12">
        <v>100</v>
      </c>
      <c r="AE12" s="12">
        <v>95</v>
      </c>
      <c r="AF12" s="12">
        <v>49</v>
      </c>
      <c r="AG12" s="12">
        <v>122</v>
      </c>
      <c r="AH12" s="12">
        <v>105</v>
      </c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190" x14ac:dyDescent="0.25">
      <c r="A13" s="13"/>
      <c r="B13" s="14" t="s">
        <v>5</v>
      </c>
      <c r="C13" s="15">
        <v>5</v>
      </c>
      <c r="D13" s="16">
        <v>6</v>
      </c>
      <c r="E13" s="16">
        <v>0</v>
      </c>
      <c r="F13" s="16">
        <v>0</v>
      </c>
      <c r="G13" s="16">
        <v>0</v>
      </c>
      <c r="H13" s="16">
        <v>1</v>
      </c>
      <c r="I13" s="16">
        <v>3</v>
      </c>
      <c r="J13" s="16">
        <v>1</v>
      </c>
      <c r="K13" s="16">
        <v>6</v>
      </c>
      <c r="L13" s="16">
        <v>1</v>
      </c>
      <c r="M13" s="16">
        <v>4</v>
      </c>
      <c r="N13" s="16">
        <v>6</v>
      </c>
      <c r="O13" s="16">
        <v>7</v>
      </c>
      <c r="P13" s="16">
        <v>6</v>
      </c>
      <c r="Q13" s="16">
        <v>9</v>
      </c>
      <c r="R13" s="16">
        <v>4</v>
      </c>
      <c r="S13" s="16">
        <v>7</v>
      </c>
      <c r="T13" s="16">
        <v>3</v>
      </c>
      <c r="U13" s="16">
        <v>7</v>
      </c>
      <c r="V13" s="16">
        <v>8</v>
      </c>
      <c r="W13" s="16">
        <v>3</v>
      </c>
      <c r="X13" s="16">
        <v>5</v>
      </c>
      <c r="Y13" s="16">
        <v>7</v>
      </c>
      <c r="Z13" s="16">
        <v>6</v>
      </c>
      <c r="AA13" s="16">
        <v>0</v>
      </c>
      <c r="AB13" s="16">
        <v>3</v>
      </c>
      <c r="AC13" s="16">
        <v>2</v>
      </c>
      <c r="AD13" s="16">
        <v>2</v>
      </c>
      <c r="AE13" s="16">
        <v>5</v>
      </c>
      <c r="AF13" s="16">
        <v>0</v>
      </c>
      <c r="AG13" s="16">
        <v>0</v>
      </c>
      <c r="AH13" s="16">
        <v>0</v>
      </c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</row>
    <row r="14" spans="1:190" x14ac:dyDescent="0.25">
      <c r="A14" s="13"/>
      <c r="B14" s="17" t="s">
        <v>6</v>
      </c>
      <c r="C14" s="18">
        <v>4.7619047619047619</v>
      </c>
      <c r="D14" s="18">
        <v>6.7415730337078648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f t="shared" ref="K14:AG14" si="2">K13/K12*100</f>
        <v>4.1666666666666661</v>
      </c>
      <c r="L14" s="18">
        <f t="shared" si="2"/>
        <v>0.69444444444444442</v>
      </c>
      <c r="M14" s="18">
        <f t="shared" si="2"/>
        <v>2.9411764705882351</v>
      </c>
      <c r="N14" s="18">
        <f t="shared" si="2"/>
        <v>5.2173913043478262</v>
      </c>
      <c r="O14" s="18">
        <f t="shared" si="2"/>
        <v>4.3209876543209873</v>
      </c>
      <c r="P14" s="18">
        <f t="shared" si="2"/>
        <v>4.7619047619047619</v>
      </c>
      <c r="Q14" s="18">
        <f t="shared" si="2"/>
        <v>4.5454545454545459</v>
      </c>
      <c r="R14" s="18">
        <f t="shared" si="2"/>
        <v>2.4539877300613497</v>
      </c>
      <c r="S14" s="18">
        <f t="shared" si="2"/>
        <v>5.982905982905983</v>
      </c>
      <c r="T14" s="18">
        <f t="shared" si="2"/>
        <v>2.8301886792452833</v>
      </c>
      <c r="U14" s="18">
        <f t="shared" si="2"/>
        <v>4.6357615894039732</v>
      </c>
      <c r="V14" s="18">
        <f t="shared" si="2"/>
        <v>7.2727272727272725</v>
      </c>
      <c r="W14" s="18">
        <f t="shared" si="2"/>
        <v>3.79746835443038</v>
      </c>
      <c r="X14" s="18">
        <f t="shared" si="2"/>
        <v>3.5714285714285712</v>
      </c>
      <c r="Y14" s="18">
        <f t="shared" si="2"/>
        <v>5.982905982905983</v>
      </c>
      <c r="Z14" s="18">
        <f t="shared" si="2"/>
        <v>5.8823529411764701</v>
      </c>
      <c r="AA14" s="18">
        <f t="shared" si="2"/>
        <v>0</v>
      </c>
      <c r="AB14" s="18">
        <f t="shared" si="2"/>
        <v>2.7777777777777777</v>
      </c>
      <c r="AC14" s="18">
        <f t="shared" si="2"/>
        <v>2.1739130434782608</v>
      </c>
      <c r="AD14" s="18">
        <f t="shared" si="2"/>
        <v>2</v>
      </c>
      <c r="AE14" s="18">
        <f t="shared" si="2"/>
        <v>5.2631578947368416</v>
      </c>
      <c r="AF14" s="18">
        <f t="shared" si="2"/>
        <v>0</v>
      </c>
      <c r="AG14" s="18">
        <f t="shared" si="2"/>
        <v>0</v>
      </c>
      <c r="AH14" s="18">
        <f t="shared" ref="AH14" si="3">AH13/AH12*100</f>
        <v>0</v>
      </c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</row>
    <row r="15" spans="1:190" x14ac:dyDescent="0.25">
      <c r="A15" s="10" t="s">
        <v>36</v>
      </c>
      <c r="B15" s="11" t="s">
        <v>4</v>
      </c>
      <c r="C15" s="12">
        <v>114</v>
      </c>
      <c r="D15" s="12">
        <v>107</v>
      </c>
      <c r="E15" s="12">
        <v>97</v>
      </c>
      <c r="F15" s="12">
        <v>103</v>
      </c>
      <c r="G15" s="12">
        <v>162</v>
      </c>
      <c r="H15" s="12">
        <v>154</v>
      </c>
      <c r="I15" s="12">
        <v>149</v>
      </c>
      <c r="J15" s="12">
        <v>57</v>
      </c>
      <c r="K15" s="12">
        <v>98</v>
      </c>
      <c r="L15" s="12">
        <v>96</v>
      </c>
      <c r="M15" s="12">
        <v>122</v>
      </c>
      <c r="N15" s="12">
        <v>119</v>
      </c>
      <c r="O15" s="12">
        <v>133</v>
      </c>
      <c r="P15" s="12">
        <v>121</v>
      </c>
      <c r="Q15" s="12">
        <v>185</v>
      </c>
      <c r="R15" s="12">
        <v>194</v>
      </c>
      <c r="S15" s="12">
        <v>185</v>
      </c>
      <c r="T15" s="12">
        <v>108</v>
      </c>
      <c r="U15" s="12">
        <v>192</v>
      </c>
      <c r="V15" s="12">
        <v>151</v>
      </c>
      <c r="W15" s="12">
        <v>98</v>
      </c>
      <c r="X15" s="12">
        <v>134</v>
      </c>
      <c r="Y15" s="12">
        <v>118</v>
      </c>
      <c r="Z15" s="12">
        <v>149</v>
      </c>
      <c r="AA15" s="12">
        <v>47</v>
      </c>
      <c r="AB15" s="12">
        <v>151</v>
      </c>
      <c r="AC15" s="12">
        <v>144</v>
      </c>
      <c r="AD15" s="12">
        <v>147</v>
      </c>
      <c r="AE15" s="12">
        <v>137</v>
      </c>
      <c r="AF15" s="12">
        <v>98</v>
      </c>
      <c r="AG15" s="12">
        <v>136</v>
      </c>
      <c r="AH15" s="12">
        <v>35</v>
      </c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190" x14ac:dyDescent="0.25">
      <c r="A16" s="13"/>
      <c r="B16" s="14" t="s">
        <v>5</v>
      </c>
      <c r="C16" s="15">
        <v>1</v>
      </c>
      <c r="D16" s="16">
        <v>1</v>
      </c>
      <c r="E16" s="16">
        <v>0</v>
      </c>
      <c r="F16" s="16">
        <v>1</v>
      </c>
      <c r="G16" s="16">
        <v>1</v>
      </c>
      <c r="H16" s="16">
        <v>1</v>
      </c>
      <c r="I16" s="16">
        <v>0</v>
      </c>
      <c r="J16" s="16">
        <v>1</v>
      </c>
      <c r="K16" s="16">
        <v>3</v>
      </c>
      <c r="L16" s="16">
        <v>3</v>
      </c>
      <c r="M16" s="16">
        <v>2</v>
      </c>
      <c r="N16" s="16">
        <v>0</v>
      </c>
      <c r="O16" s="16">
        <v>0</v>
      </c>
      <c r="P16" s="16">
        <v>3</v>
      </c>
      <c r="Q16" s="16">
        <v>2</v>
      </c>
      <c r="R16" s="16">
        <v>4</v>
      </c>
      <c r="S16" s="16">
        <v>12</v>
      </c>
      <c r="T16" s="16">
        <v>3</v>
      </c>
      <c r="U16" s="16">
        <v>9</v>
      </c>
      <c r="V16" s="16">
        <v>12</v>
      </c>
      <c r="W16" s="16">
        <v>9</v>
      </c>
      <c r="X16" s="16">
        <v>10</v>
      </c>
      <c r="Y16" s="16">
        <v>7</v>
      </c>
      <c r="Z16" s="16">
        <v>10</v>
      </c>
      <c r="AA16" s="16">
        <v>0</v>
      </c>
      <c r="AB16" s="16">
        <v>3</v>
      </c>
      <c r="AC16" s="16">
        <v>9</v>
      </c>
      <c r="AD16" s="16">
        <v>9</v>
      </c>
      <c r="AE16" s="16">
        <v>8</v>
      </c>
      <c r="AF16" s="16">
        <v>5</v>
      </c>
      <c r="AG16" s="16">
        <v>7</v>
      </c>
      <c r="AH16" s="16">
        <v>1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</row>
    <row r="17" spans="1:54" ht="15.75" thickBot="1" x14ac:dyDescent="0.3">
      <c r="A17" s="13"/>
      <c r="B17" s="17" t="s">
        <v>6</v>
      </c>
      <c r="C17" s="18">
        <f>C16/C15*100</f>
        <v>0.8771929824561403</v>
      </c>
      <c r="D17" s="18">
        <f t="shared" ref="D17:AG17" si="4">D16/D15*100</f>
        <v>0.93457943925233633</v>
      </c>
      <c r="E17" s="18">
        <f t="shared" si="4"/>
        <v>0</v>
      </c>
      <c r="F17" s="18">
        <f t="shared" si="4"/>
        <v>0.97087378640776689</v>
      </c>
      <c r="G17" s="18">
        <f t="shared" si="4"/>
        <v>0.61728395061728392</v>
      </c>
      <c r="H17" s="18">
        <f t="shared" si="4"/>
        <v>0.64935064935064934</v>
      </c>
      <c r="I17" s="18">
        <f t="shared" si="4"/>
        <v>0</v>
      </c>
      <c r="J17" s="18">
        <f t="shared" si="4"/>
        <v>1.7543859649122806</v>
      </c>
      <c r="K17" s="18">
        <f t="shared" si="4"/>
        <v>3.0612244897959182</v>
      </c>
      <c r="L17" s="18">
        <f t="shared" si="4"/>
        <v>3.125</v>
      </c>
      <c r="M17" s="18">
        <f t="shared" si="4"/>
        <v>1.639344262295082</v>
      </c>
      <c r="N17" s="18">
        <f t="shared" si="4"/>
        <v>0</v>
      </c>
      <c r="O17" s="18">
        <f t="shared" si="4"/>
        <v>0</v>
      </c>
      <c r="P17" s="18">
        <f t="shared" si="4"/>
        <v>2.4793388429752068</v>
      </c>
      <c r="Q17" s="18">
        <f t="shared" si="4"/>
        <v>1.0810810810810811</v>
      </c>
      <c r="R17" s="18">
        <f t="shared" si="4"/>
        <v>2.0618556701030926</v>
      </c>
      <c r="S17" s="18">
        <f t="shared" si="4"/>
        <v>6.4864864864864868</v>
      </c>
      <c r="T17" s="18">
        <f t="shared" si="4"/>
        <v>2.7777777777777777</v>
      </c>
      <c r="U17" s="18">
        <f t="shared" si="4"/>
        <v>4.6875</v>
      </c>
      <c r="V17" s="18">
        <f t="shared" si="4"/>
        <v>7.9470198675496695</v>
      </c>
      <c r="W17" s="18">
        <f t="shared" si="4"/>
        <v>9.183673469387756</v>
      </c>
      <c r="X17" s="18">
        <f t="shared" si="4"/>
        <v>7.4626865671641784</v>
      </c>
      <c r="Y17" s="18">
        <f t="shared" si="4"/>
        <v>5.9322033898305087</v>
      </c>
      <c r="Z17" s="18">
        <f t="shared" si="4"/>
        <v>6.7114093959731544</v>
      </c>
      <c r="AA17" s="18">
        <f t="shared" si="4"/>
        <v>0</v>
      </c>
      <c r="AB17" s="18">
        <f t="shared" si="4"/>
        <v>1.9867549668874174</v>
      </c>
      <c r="AC17" s="18">
        <f t="shared" si="4"/>
        <v>6.25</v>
      </c>
      <c r="AD17" s="18">
        <f t="shared" si="4"/>
        <v>6.1224489795918364</v>
      </c>
      <c r="AE17" s="18">
        <f t="shared" si="4"/>
        <v>5.8394160583941606</v>
      </c>
      <c r="AF17" s="18">
        <f t="shared" si="4"/>
        <v>5.1020408163265305</v>
      </c>
      <c r="AG17" s="18">
        <f t="shared" si="4"/>
        <v>5.1470588235294112</v>
      </c>
      <c r="AH17" s="18">
        <f t="shared" ref="AH17" si="5">AH16/AH15*100</f>
        <v>2.8571428571428572</v>
      </c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</row>
    <row r="18" spans="1:54" x14ac:dyDescent="0.25">
      <c r="A18" s="19" t="s">
        <v>4</v>
      </c>
      <c r="B18" s="20" t="s">
        <v>4</v>
      </c>
      <c r="C18" s="21">
        <f t="shared" ref="C18:R19" si="6">SUM(C6,C9,C12,C15)</f>
        <v>712</v>
      </c>
      <c r="D18" s="21">
        <f t="shared" si="6"/>
        <v>793</v>
      </c>
      <c r="E18" s="21">
        <f t="shared" si="6"/>
        <v>740</v>
      </c>
      <c r="F18" s="21">
        <f t="shared" si="6"/>
        <v>629</v>
      </c>
      <c r="G18" s="21">
        <f t="shared" si="6"/>
        <v>752</v>
      </c>
      <c r="H18" s="21">
        <f t="shared" ref="H18:J18" si="7">SUM(H6,H9,H12,H15)</f>
        <v>792</v>
      </c>
      <c r="I18" s="21">
        <f t="shared" si="7"/>
        <v>725</v>
      </c>
      <c r="J18" s="21">
        <f t="shared" si="7"/>
        <v>472</v>
      </c>
      <c r="K18" s="21">
        <f t="shared" ref="K18:L18" si="8">SUM(K6,K9,K12,K15)</f>
        <v>829</v>
      </c>
      <c r="L18" s="21">
        <f t="shared" si="8"/>
        <v>793</v>
      </c>
      <c r="M18" s="21">
        <f t="shared" ref="M18:N18" si="9">SUM(M6,M9,M12,M15)</f>
        <v>1063</v>
      </c>
      <c r="N18" s="21">
        <f t="shared" si="9"/>
        <v>837</v>
      </c>
      <c r="O18" s="21">
        <f t="shared" ref="O18:P18" si="10">SUM(O6,O9,O12,O15)</f>
        <v>978</v>
      </c>
      <c r="P18" s="21">
        <f t="shared" si="10"/>
        <v>560</v>
      </c>
      <c r="Q18" s="21">
        <f t="shared" ref="Q18:R18" si="11">SUM(Q6,Q9,Q12,Q15)</f>
        <v>923</v>
      </c>
      <c r="R18" s="21">
        <f t="shared" si="11"/>
        <v>845</v>
      </c>
      <c r="S18" s="21">
        <f t="shared" ref="S18:V19" si="12">SUM(S6,S9,S12,S15)</f>
        <v>822</v>
      </c>
      <c r="T18" s="21">
        <f t="shared" si="12"/>
        <v>645</v>
      </c>
      <c r="U18" s="21">
        <f t="shared" ref="U18:V18" si="13">SUM(U6,U9,U12,U15)</f>
        <v>888</v>
      </c>
      <c r="V18" s="21">
        <f t="shared" si="13"/>
        <v>772</v>
      </c>
      <c r="W18" s="21">
        <f t="shared" ref="W18:X18" si="14">SUM(W6,W9,W12,W15)</f>
        <v>502</v>
      </c>
      <c r="X18" s="21">
        <f t="shared" si="14"/>
        <v>821</v>
      </c>
      <c r="Y18" s="21">
        <f t="shared" ref="Y18:Z18" si="15">SUM(Y6,Y9,Y12,Y15)</f>
        <v>750</v>
      </c>
      <c r="Z18" s="21">
        <f t="shared" si="15"/>
        <v>768</v>
      </c>
      <c r="AA18" s="21">
        <f t="shared" ref="AA18:AB18" si="16">SUM(AA6,AA9,AA12,AA15)</f>
        <v>230</v>
      </c>
      <c r="AB18" s="21">
        <f t="shared" si="16"/>
        <v>793</v>
      </c>
      <c r="AC18" s="21">
        <f t="shared" ref="AC18:AD18" si="17">SUM(AC6,AC9,AC12,AC15)</f>
        <v>716</v>
      </c>
      <c r="AD18" s="21">
        <f t="shared" si="17"/>
        <v>694</v>
      </c>
      <c r="AE18" s="21">
        <f t="shared" ref="AE18:AF18" si="18">SUM(AE6,AE9,AE12,AE15)</f>
        <v>583</v>
      </c>
      <c r="AF18" s="21">
        <f t="shared" si="18"/>
        <v>470</v>
      </c>
      <c r="AG18" s="21">
        <f t="shared" ref="AG18:AH18" si="19">SUM(AG6,AG9,AG12,AG15)</f>
        <v>692</v>
      </c>
      <c r="AH18" s="21">
        <f t="shared" si="19"/>
        <v>605</v>
      </c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</row>
    <row r="19" spans="1:54" x14ac:dyDescent="0.25">
      <c r="A19" s="13"/>
      <c r="B19" s="14" t="s">
        <v>5</v>
      </c>
      <c r="C19" s="22">
        <f t="shared" si="6"/>
        <v>40</v>
      </c>
      <c r="D19" s="22">
        <f t="shared" si="6"/>
        <v>36</v>
      </c>
      <c r="E19" s="22">
        <f t="shared" si="6"/>
        <v>49</v>
      </c>
      <c r="F19" s="22">
        <f t="shared" si="6"/>
        <v>19</v>
      </c>
      <c r="G19" s="22">
        <f t="shared" si="6"/>
        <v>29</v>
      </c>
      <c r="H19" s="22">
        <f t="shared" si="6"/>
        <v>25</v>
      </c>
      <c r="I19" s="22">
        <f t="shared" si="6"/>
        <v>27</v>
      </c>
      <c r="J19" s="22">
        <f t="shared" si="6"/>
        <v>27</v>
      </c>
      <c r="K19" s="22">
        <f t="shared" si="6"/>
        <v>46</v>
      </c>
      <c r="L19" s="22">
        <f t="shared" si="6"/>
        <v>25</v>
      </c>
      <c r="M19" s="22">
        <f t="shared" si="6"/>
        <v>37</v>
      </c>
      <c r="N19" s="22">
        <f t="shared" si="6"/>
        <v>29</v>
      </c>
      <c r="O19" s="22">
        <f t="shared" si="6"/>
        <v>32</v>
      </c>
      <c r="P19" s="22">
        <f t="shared" si="6"/>
        <v>36</v>
      </c>
      <c r="Q19" s="22">
        <f t="shared" si="6"/>
        <v>53</v>
      </c>
      <c r="R19" s="22">
        <f t="shared" si="6"/>
        <v>31</v>
      </c>
      <c r="S19" s="22">
        <f t="shared" si="12"/>
        <v>41</v>
      </c>
      <c r="T19" s="22">
        <f t="shared" si="12"/>
        <v>20</v>
      </c>
      <c r="U19" s="22">
        <f t="shared" si="12"/>
        <v>44</v>
      </c>
      <c r="V19" s="22">
        <f t="shared" si="12"/>
        <v>63</v>
      </c>
      <c r="W19" s="22">
        <f t="shared" ref="W19:X19" si="20">SUM(W7,W10,W13,W16)</f>
        <v>41</v>
      </c>
      <c r="X19" s="22">
        <f t="shared" si="20"/>
        <v>56</v>
      </c>
      <c r="Y19" s="22">
        <f t="shared" ref="Y19:Z19" si="21">SUM(Y7,Y10,Y13,Y16)</f>
        <v>57</v>
      </c>
      <c r="Z19" s="22">
        <f t="shared" si="21"/>
        <v>50</v>
      </c>
      <c r="AA19" s="22">
        <f t="shared" ref="AA19:AB19" si="22">SUM(AA7,AA10,AA13,AA16)</f>
        <v>6</v>
      </c>
      <c r="AB19" s="22">
        <f t="shared" si="22"/>
        <v>45</v>
      </c>
      <c r="AC19" s="22">
        <f t="shared" ref="AC19:AD19" si="23">SUM(AC7,AC10,AC13,AC16)</f>
        <v>45</v>
      </c>
      <c r="AD19" s="22">
        <f t="shared" si="23"/>
        <v>50</v>
      </c>
      <c r="AE19" s="22">
        <f t="shared" ref="AE19:AF19" si="24">SUM(AE7,AE10,AE13,AE16)</f>
        <v>41</v>
      </c>
      <c r="AF19" s="22">
        <f t="shared" si="24"/>
        <v>25</v>
      </c>
      <c r="AG19" s="22">
        <f t="shared" ref="AG19:AH19" si="25">SUM(AG7,AG10,AG13,AG16)</f>
        <v>41</v>
      </c>
      <c r="AH19" s="22">
        <f t="shared" si="25"/>
        <v>43</v>
      </c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</row>
    <row r="20" spans="1:54" ht="15.75" thickBot="1" x14ac:dyDescent="0.3">
      <c r="A20" s="23"/>
      <c r="B20" s="24" t="s">
        <v>6</v>
      </c>
      <c r="C20" s="25">
        <v>4.3731778425655978</v>
      </c>
      <c r="D20" s="25">
        <v>3.9886039886039883</v>
      </c>
      <c r="E20" s="25">
        <v>4.2721518987341769</v>
      </c>
      <c r="F20" s="25">
        <v>3.0487804878048781</v>
      </c>
      <c r="G20" s="25">
        <v>3.7313432835820892</v>
      </c>
      <c r="H20" s="25">
        <f t="shared" ref="H20:N20" si="26">H19/H18*100</f>
        <v>3.1565656565656566</v>
      </c>
      <c r="I20" s="25">
        <f t="shared" si="26"/>
        <v>3.7241379310344822</v>
      </c>
      <c r="J20" s="25">
        <f t="shared" si="26"/>
        <v>5.7203389830508478</v>
      </c>
      <c r="K20" s="25">
        <f t="shared" si="26"/>
        <v>5.5488540410132687</v>
      </c>
      <c r="L20" s="25">
        <f t="shared" si="26"/>
        <v>3.1525851197982346</v>
      </c>
      <c r="M20" s="25">
        <f t="shared" si="26"/>
        <v>3.4807149576669802</v>
      </c>
      <c r="N20" s="25">
        <f t="shared" si="26"/>
        <v>3.4647550776583032</v>
      </c>
      <c r="O20" s="25">
        <f t="shared" ref="O20:P20" si="27">O19/O18*100</f>
        <v>3.2719836400818001</v>
      </c>
      <c r="P20" s="25">
        <f t="shared" si="27"/>
        <v>6.4285714285714279</v>
      </c>
      <c r="Q20" s="25">
        <f t="shared" ref="Q20:R20" si="28">Q19/Q18*100</f>
        <v>5.7421451787648969</v>
      </c>
      <c r="R20" s="25">
        <f t="shared" si="28"/>
        <v>3.6686390532544375</v>
      </c>
      <c r="S20" s="25">
        <f t="shared" ref="S20:T20" si="29">S19/S18*100</f>
        <v>4.9878345498783458</v>
      </c>
      <c r="T20" s="25">
        <f t="shared" si="29"/>
        <v>3.1007751937984498</v>
      </c>
      <c r="U20" s="25">
        <f t="shared" ref="U20:V20" si="30">U19/U18*100</f>
        <v>4.954954954954955</v>
      </c>
      <c r="V20" s="25">
        <f t="shared" si="30"/>
        <v>8.1606217616580317</v>
      </c>
      <c r="W20" s="25">
        <f t="shared" ref="W20:X20" si="31">W19/W18*100</f>
        <v>8.1673306772908365</v>
      </c>
      <c r="X20" s="25">
        <f t="shared" si="31"/>
        <v>6.8209500609013398</v>
      </c>
      <c r="Y20" s="25">
        <f t="shared" ref="Y20:Z20" si="32">Y19/Y18*100</f>
        <v>7.6</v>
      </c>
      <c r="Z20" s="25">
        <f t="shared" si="32"/>
        <v>6.510416666666667</v>
      </c>
      <c r="AA20" s="25">
        <f t="shared" ref="AA20:AB20" si="33">AA19/AA18*100</f>
        <v>2.6086956521739131</v>
      </c>
      <c r="AB20" s="25">
        <f t="shared" si="33"/>
        <v>5.6746532156368223</v>
      </c>
      <c r="AC20" s="25">
        <f t="shared" ref="AC20:AD20" si="34">AC19/AC18*100</f>
        <v>6.2849162011173192</v>
      </c>
      <c r="AD20" s="25">
        <f t="shared" si="34"/>
        <v>7.2046109510086458</v>
      </c>
      <c r="AE20" s="25">
        <f t="shared" ref="AE20:AF20" si="35">AE19/AE18*100</f>
        <v>7.0325900514579764</v>
      </c>
      <c r="AF20" s="25">
        <f t="shared" si="35"/>
        <v>5.3191489361702127</v>
      </c>
      <c r="AG20" s="25">
        <f t="shared" ref="AG20:AH20" si="36">AG19/AG18*100</f>
        <v>5.9248554913294793</v>
      </c>
      <c r="AH20" s="25">
        <f t="shared" si="36"/>
        <v>7.1074380165289259</v>
      </c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</row>
    <row r="21" spans="1:54" x14ac:dyDescent="0.25">
      <c r="A21" s="2" t="s">
        <v>46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54" x14ac:dyDescent="0.25">
      <c r="A22" s="26" t="s">
        <v>12</v>
      </c>
    </row>
    <row r="23" spans="1:54" x14ac:dyDescent="0.25">
      <c r="A23" s="30" t="s">
        <v>37</v>
      </c>
    </row>
    <row r="24" spans="1:54" x14ac:dyDescent="0.25">
      <c r="A24" s="28" t="s">
        <v>14</v>
      </c>
    </row>
    <row r="25" spans="1:54" x14ac:dyDescent="0.25">
      <c r="A25" t="s">
        <v>15</v>
      </c>
    </row>
    <row r="26" spans="1:54" x14ac:dyDescent="0.25">
      <c r="A26" t="s">
        <v>16</v>
      </c>
    </row>
    <row r="27" spans="1:54" x14ac:dyDescent="0.25">
      <c r="A27" t="s">
        <v>17</v>
      </c>
    </row>
    <row r="28" spans="1:54" x14ac:dyDescent="0.25">
      <c r="A28" t="s">
        <v>18</v>
      </c>
    </row>
    <row r="29" spans="1:54" x14ac:dyDescent="0.25">
      <c r="A29" t="s">
        <v>19</v>
      </c>
    </row>
    <row r="30" spans="1:54" x14ac:dyDescent="0.25">
      <c r="A30" t="s">
        <v>20</v>
      </c>
    </row>
    <row r="31" spans="1:54" x14ac:dyDescent="0.25">
      <c r="A31" t="s">
        <v>21</v>
      </c>
    </row>
    <row r="32" spans="1:54" x14ac:dyDescent="0.25">
      <c r="A32" t="s">
        <v>22</v>
      </c>
    </row>
    <row r="33" spans="1:1" x14ac:dyDescent="0.25">
      <c r="A33" t="s">
        <v>23</v>
      </c>
    </row>
    <row r="34" spans="1:1" x14ac:dyDescent="0.25">
      <c r="A34" t="s">
        <v>24</v>
      </c>
    </row>
    <row r="35" spans="1:1" x14ac:dyDescent="0.25">
      <c r="A35" t="s">
        <v>25</v>
      </c>
    </row>
    <row r="36" spans="1:1" x14ac:dyDescent="0.25">
      <c r="A36" t="s">
        <v>26</v>
      </c>
    </row>
    <row r="37" spans="1:1" x14ac:dyDescent="0.25">
      <c r="A37" t="s">
        <v>27</v>
      </c>
    </row>
    <row r="38" spans="1:1" x14ac:dyDescent="0.25">
      <c r="A38" t="s">
        <v>28</v>
      </c>
    </row>
  </sheetData>
  <mergeCells count="1">
    <mergeCell ref="A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GH32"/>
  <sheetViews>
    <sheetView zoomScale="80" zoomScaleNormal="80" workbookViewId="0">
      <pane xSplit="2" ySplit="5" topLeftCell="T6" activePane="bottomRight" state="frozen"/>
      <selection pane="topRight" activeCell="C1" sqref="C1"/>
      <selection pane="bottomLeft" activeCell="A6" sqref="A6"/>
      <selection pane="bottomRight" activeCell="AJ24" sqref="AJ24"/>
    </sheetView>
  </sheetViews>
  <sheetFormatPr baseColWidth="10" defaultRowHeight="15" x14ac:dyDescent="0.25"/>
  <cols>
    <col min="2" max="2" width="13.5703125" bestFit="1" customWidth="1"/>
  </cols>
  <sheetData>
    <row r="1" spans="1:190" x14ac:dyDescent="0.25">
      <c r="A1" s="1" t="s">
        <v>31</v>
      </c>
      <c r="B1" s="2"/>
      <c r="C1" s="3"/>
      <c r="D1" s="3"/>
      <c r="E1" s="3"/>
      <c r="F1" s="3"/>
      <c r="G1" s="3"/>
      <c r="H1" s="3"/>
      <c r="I1" s="4"/>
      <c r="J1" s="1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</row>
    <row r="2" spans="1:190" x14ac:dyDescent="0.25">
      <c r="A2" s="1" t="s">
        <v>43</v>
      </c>
      <c r="B2" s="4"/>
      <c r="C2" s="3"/>
      <c r="D2" s="3"/>
      <c r="E2" s="3"/>
      <c r="F2" s="29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</row>
    <row r="3" spans="1:190" ht="15.75" thickBot="1" x14ac:dyDescent="0.3">
      <c r="A3" s="4"/>
      <c r="B3" s="4"/>
      <c r="C3" s="5"/>
      <c r="D3" s="5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</row>
    <row r="4" spans="1:190" ht="15.75" thickBot="1" x14ac:dyDescent="0.3">
      <c r="A4" s="39" t="s">
        <v>32</v>
      </c>
      <c r="B4" s="40"/>
      <c r="C4" s="6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</row>
    <row r="5" spans="1:190" x14ac:dyDescent="0.25">
      <c r="A5" s="41"/>
      <c r="B5" s="42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>
        <v>14</v>
      </c>
      <c r="Q5" s="9">
        <v>15</v>
      </c>
      <c r="R5" s="9">
        <v>16</v>
      </c>
      <c r="S5" s="9">
        <v>17</v>
      </c>
      <c r="T5" s="9">
        <v>18</v>
      </c>
      <c r="U5" s="9">
        <v>19</v>
      </c>
      <c r="V5" s="9">
        <v>20</v>
      </c>
      <c r="W5" s="9">
        <v>21</v>
      </c>
      <c r="X5" s="9">
        <v>22</v>
      </c>
      <c r="Y5" s="9">
        <v>23</v>
      </c>
      <c r="Z5" s="9">
        <v>24</v>
      </c>
      <c r="AA5" s="9">
        <v>25</v>
      </c>
      <c r="AB5" s="9">
        <v>26</v>
      </c>
      <c r="AC5" s="9">
        <v>27</v>
      </c>
      <c r="AD5" s="9">
        <v>28</v>
      </c>
      <c r="AE5" s="9">
        <v>29</v>
      </c>
      <c r="AF5" s="9">
        <v>30</v>
      </c>
      <c r="AG5" s="9">
        <v>31</v>
      </c>
      <c r="AH5" s="9">
        <v>32</v>
      </c>
      <c r="AI5" s="9">
        <v>33</v>
      </c>
      <c r="AJ5" s="9">
        <v>34</v>
      </c>
      <c r="AK5" s="9">
        <v>35</v>
      </c>
      <c r="AL5" s="9">
        <v>36</v>
      </c>
      <c r="AM5" s="9">
        <v>37</v>
      </c>
      <c r="AN5" s="9">
        <v>38</v>
      </c>
      <c r="AO5" s="9">
        <v>39</v>
      </c>
      <c r="AP5" s="9">
        <v>40</v>
      </c>
      <c r="AQ5" s="9">
        <v>41</v>
      </c>
      <c r="AR5" s="9">
        <v>42</v>
      </c>
      <c r="AS5" s="9">
        <v>43</v>
      </c>
      <c r="AT5" s="9">
        <v>44</v>
      </c>
      <c r="AU5" s="9">
        <v>45</v>
      </c>
      <c r="AV5" s="9">
        <v>46</v>
      </c>
      <c r="AW5" s="9">
        <v>47</v>
      </c>
      <c r="AX5" s="9">
        <v>48</v>
      </c>
      <c r="AY5" s="9">
        <v>49</v>
      </c>
      <c r="AZ5" s="9">
        <v>50</v>
      </c>
      <c r="BA5" s="9">
        <v>51</v>
      </c>
      <c r="BB5" s="9">
        <v>52</v>
      </c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</row>
    <row r="6" spans="1:190" x14ac:dyDescent="0.25">
      <c r="A6" s="10" t="s">
        <v>39</v>
      </c>
      <c r="B6" s="11" t="s">
        <v>4</v>
      </c>
      <c r="C6" s="12">
        <v>534</v>
      </c>
      <c r="D6" s="12">
        <v>519</v>
      </c>
      <c r="E6" s="12">
        <v>489</v>
      </c>
      <c r="F6" s="12">
        <v>541</v>
      </c>
      <c r="G6" s="12">
        <v>545</v>
      </c>
      <c r="H6" s="12">
        <v>545</v>
      </c>
      <c r="I6" s="12">
        <v>542</v>
      </c>
      <c r="J6" s="12">
        <v>444</v>
      </c>
      <c r="K6" s="12">
        <v>596</v>
      </c>
      <c r="L6" s="12">
        <v>526</v>
      </c>
      <c r="M6" s="12">
        <v>642</v>
      </c>
      <c r="N6" s="12">
        <v>517</v>
      </c>
      <c r="O6" s="12">
        <v>565</v>
      </c>
      <c r="P6" s="12">
        <v>538</v>
      </c>
      <c r="Q6" s="12">
        <v>555</v>
      </c>
      <c r="R6" s="12">
        <v>505</v>
      </c>
      <c r="S6" s="12">
        <v>476</v>
      </c>
      <c r="T6" s="12">
        <v>475</v>
      </c>
      <c r="U6" s="12">
        <v>507</v>
      </c>
      <c r="V6" s="12">
        <v>475</v>
      </c>
      <c r="W6" s="12">
        <v>497</v>
      </c>
      <c r="X6" s="12">
        <v>496</v>
      </c>
      <c r="Y6" s="12">
        <v>493</v>
      </c>
      <c r="Z6" s="12">
        <v>444</v>
      </c>
      <c r="AA6" s="12">
        <v>379</v>
      </c>
      <c r="AB6" s="12">
        <v>496</v>
      </c>
      <c r="AC6" s="12">
        <v>497</v>
      </c>
      <c r="AD6" s="12">
        <v>446</v>
      </c>
      <c r="AE6" s="12">
        <v>450</v>
      </c>
      <c r="AF6" s="12">
        <v>471</v>
      </c>
      <c r="AG6" s="12">
        <v>491</v>
      </c>
      <c r="AH6" s="12">
        <v>505</v>
      </c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</row>
    <row r="7" spans="1:190" x14ac:dyDescent="0.25">
      <c r="A7" s="13"/>
      <c r="B7" s="14" t="s">
        <v>5</v>
      </c>
      <c r="C7" s="16">
        <v>11</v>
      </c>
      <c r="D7" s="16">
        <v>5</v>
      </c>
      <c r="E7" s="16">
        <v>3</v>
      </c>
      <c r="F7" s="16">
        <v>0</v>
      </c>
      <c r="G7" s="16">
        <v>0</v>
      </c>
      <c r="H7" s="16">
        <v>1</v>
      </c>
      <c r="I7" s="16">
        <v>1</v>
      </c>
      <c r="J7" s="16">
        <v>1</v>
      </c>
      <c r="K7" s="16">
        <v>1</v>
      </c>
      <c r="L7" s="16">
        <v>0</v>
      </c>
      <c r="M7" s="16">
        <v>0</v>
      </c>
      <c r="N7" s="16">
        <v>1</v>
      </c>
      <c r="O7" s="16">
        <v>1</v>
      </c>
      <c r="P7" s="16">
        <v>1</v>
      </c>
      <c r="Q7" s="16">
        <v>3</v>
      </c>
      <c r="R7" s="16">
        <v>3</v>
      </c>
      <c r="S7" s="16">
        <v>0</v>
      </c>
      <c r="T7" s="16">
        <v>1</v>
      </c>
      <c r="U7" s="16">
        <v>0</v>
      </c>
      <c r="V7" s="16">
        <v>1</v>
      </c>
      <c r="W7" s="16">
        <v>0</v>
      </c>
      <c r="X7" s="16">
        <v>1</v>
      </c>
      <c r="Y7" s="16">
        <v>0</v>
      </c>
      <c r="Z7" s="16">
        <v>0</v>
      </c>
      <c r="AA7" s="16">
        <v>2</v>
      </c>
      <c r="AB7" s="16">
        <v>0</v>
      </c>
      <c r="AC7" s="16">
        <v>1</v>
      </c>
      <c r="AD7" s="16">
        <v>2</v>
      </c>
      <c r="AE7" s="16">
        <v>2</v>
      </c>
      <c r="AF7" s="16">
        <v>1</v>
      </c>
      <c r="AG7" s="16">
        <v>1</v>
      </c>
      <c r="AH7" s="16">
        <v>1</v>
      </c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</row>
    <row r="8" spans="1:190" x14ac:dyDescent="0.25">
      <c r="A8" s="13"/>
      <c r="B8" s="17" t="s">
        <v>6</v>
      </c>
      <c r="C8" s="18">
        <f t="shared" ref="C8:H8" si="0">C7/C6*100</f>
        <v>2.0599250936329585</v>
      </c>
      <c r="D8" s="18">
        <f t="shared" si="0"/>
        <v>0.96339113680154131</v>
      </c>
      <c r="E8" s="18">
        <f t="shared" si="0"/>
        <v>0.61349693251533743</v>
      </c>
      <c r="F8" s="18">
        <f t="shared" si="0"/>
        <v>0</v>
      </c>
      <c r="G8" s="18">
        <f t="shared" si="0"/>
        <v>0</v>
      </c>
      <c r="H8" s="18">
        <f t="shared" si="0"/>
        <v>0.1834862385321101</v>
      </c>
      <c r="I8" s="18">
        <f t="shared" ref="I8:AG8" si="1">I7/I6*100</f>
        <v>0.18450184501845018</v>
      </c>
      <c r="J8" s="18">
        <f t="shared" si="1"/>
        <v>0.22522522522522523</v>
      </c>
      <c r="K8" s="18">
        <f t="shared" si="1"/>
        <v>0.16778523489932887</v>
      </c>
      <c r="L8" s="18">
        <f t="shared" si="1"/>
        <v>0</v>
      </c>
      <c r="M8" s="18">
        <f t="shared" si="1"/>
        <v>0</v>
      </c>
      <c r="N8" s="18">
        <f t="shared" si="1"/>
        <v>0.19342359767891684</v>
      </c>
      <c r="O8" s="18">
        <f t="shared" si="1"/>
        <v>0.17699115044247787</v>
      </c>
      <c r="P8" s="18">
        <f t="shared" si="1"/>
        <v>0.18587360594795538</v>
      </c>
      <c r="Q8" s="18">
        <f t="shared" si="1"/>
        <v>0.54054054054054057</v>
      </c>
      <c r="R8" s="18">
        <f t="shared" si="1"/>
        <v>0.59405940594059403</v>
      </c>
      <c r="S8" s="18">
        <f t="shared" si="1"/>
        <v>0</v>
      </c>
      <c r="T8" s="18">
        <f t="shared" si="1"/>
        <v>0.21052631578947367</v>
      </c>
      <c r="U8" s="18">
        <f t="shared" si="1"/>
        <v>0</v>
      </c>
      <c r="V8" s="18">
        <f t="shared" si="1"/>
        <v>0.21052631578947367</v>
      </c>
      <c r="W8" s="18">
        <f t="shared" si="1"/>
        <v>0</v>
      </c>
      <c r="X8" s="18">
        <f t="shared" si="1"/>
        <v>0.20161290322580644</v>
      </c>
      <c r="Y8" s="18">
        <f t="shared" si="1"/>
        <v>0</v>
      </c>
      <c r="Z8" s="18">
        <f t="shared" si="1"/>
        <v>0</v>
      </c>
      <c r="AA8" s="18">
        <f t="shared" si="1"/>
        <v>0.52770448548812665</v>
      </c>
      <c r="AB8" s="18">
        <f t="shared" si="1"/>
        <v>0</v>
      </c>
      <c r="AC8" s="18">
        <f t="shared" si="1"/>
        <v>0.2012072434607646</v>
      </c>
      <c r="AD8" s="18">
        <f t="shared" si="1"/>
        <v>0.44843049327354262</v>
      </c>
      <c r="AE8" s="18">
        <f t="shared" si="1"/>
        <v>0.44444444444444442</v>
      </c>
      <c r="AF8" s="18">
        <f t="shared" si="1"/>
        <v>0.21231422505307856</v>
      </c>
      <c r="AG8" s="18">
        <f t="shared" si="1"/>
        <v>0.20366598778004072</v>
      </c>
      <c r="AH8" s="18">
        <f t="shared" ref="AH8" si="2">AH7/AH6*100</f>
        <v>0.19801980198019803</v>
      </c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</row>
    <row r="9" spans="1:190" x14ac:dyDescent="0.25">
      <c r="A9" s="10" t="s">
        <v>33</v>
      </c>
      <c r="B9" s="11" t="s">
        <v>4</v>
      </c>
      <c r="C9" s="12">
        <v>482</v>
      </c>
      <c r="D9" s="12">
        <v>633</v>
      </c>
      <c r="E9" s="12">
        <v>578</v>
      </c>
      <c r="F9" s="12">
        <v>602</v>
      </c>
      <c r="G9" s="12">
        <v>638</v>
      </c>
      <c r="H9" s="12">
        <v>534</v>
      </c>
      <c r="I9" s="12">
        <v>593</v>
      </c>
      <c r="J9" s="12">
        <v>649</v>
      </c>
      <c r="K9" s="12">
        <v>675</v>
      </c>
      <c r="L9" s="12">
        <v>700</v>
      </c>
      <c r="M9" s="12">
        <v>657</v>
      </c>
      <c r="N9" s="12">
        <v>859</v>
      </c>
      <c r="O9" s="12">
        <v>940</v>
      </c>
      <c r="P9" s="12">
        <v>909</v>
      </c>
      <c r="Q9" s="12">
        <v>887</v>
      </c>
      <c r="R9" s="12">
        <v>806</v>
      </c>
      <c r="S9" s="12">
        <v>786</v>
      </c>
      <c r="T9" s="12">
        <v>690</v>
      </c>
      <c r="U9" s="12">
        <v>651</v>
      </c>
      <c r="V9" s="12">
        <v>630</v>
      </c>
      <c r="W9" s="12">
        <v>661</v>
      </c>
      <c r="X9" s="12">
        <v>603</v>
      </c>
      <c r="Y9" s="12">
        <v>668</v>
      </c>
      <c r="Z9" s="12">
        <v>501</v>
      </c>
      <c r="AA9" s="12">
        <v>500</v>
      </c>
      <c r="AB9" s="12">
        <v>611</v>
      </c>
      <c r="AC9" s="12">
        <v>631</v>
      </c>
      <c r="AD9" s="12">
        <v>553</v>
      </c>
      <c r="AE9" s="12">
        <v>557</v>
      </c>
      <c r="AF9" s="12">
        <v>569</v>
      </c>
      <c r="AG9" s="12">
        <v>564</v>
      </c>
      <c r="AH9" s="12">
        <v>507</v>
      </c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</row>
    <row r="10" spans="1:190" x14ac:dyDescent="0.25">
      <c r="A10" s="13"/>
      <c r="B10" s="14" t="s">
        <v>5</v>
      </c>
      <c r="C10" s="16">
        <v>10</v>
      </c>
      <c r="D10" s="16">
        <v>9</v>
      </c>
      <c r="E10" s="16">
        <v>11</v>
      </c>
      <c r="F10" s="16">
        <v>4</v>
      </c>
      <c r="G10" s="16">
        <v>6</v>
      </c>
      <c r="H10" s="16">
        <v>5</v>
      </c>
      <c r="I10" s="16">
        <v>5</v>
      </c>
      <c r="J10" s="16">
        <v>5</v>
      </c>
      <c r="K10" s="16">
        <v>6</v>
      </c>
      <c r="L10" s="16">
        <v>5</v>
      </c>
      <c r="M10" s="16">
        <v>3</v>
      </c>
      <c r="N10" s="16">
        <v>6</v>
      </c>
      <c r="O10" s="16">
        <v>6</v>
      </c>
      <c r="P10" s="16">
        <v>12</v>
      </c>
      <c r="Q10" s="16">
        <v>8</v>
      </c>
      <c r="R10" s="16">
        <v>17</v>
      </c>
      <c r="S10" s="16">
        <v>15</v>
      </c>
      <c r="T10" s="16">
        <v>9</v>
      </c>
      <c r="U10" s="16">
        <v>14</v>
      </c>
      <c r="V10" s="16">
        <v>17</v>
      </c>
      <c r="W10" s="16">
        <v>16</v>
      </c>
      <c r="X10" s="16">
        <v>10</v>
      </c>
      <c r="Y10" s="16">
        <v>16</v>
      </c>
      <c r="Z10" s="16">
        <v>15</v>
      </c>
      <c r="AA10" s="16">
        <v>13</v>
      </c>
      <c r="AB10" s="16">
        <v>39</v>
      </c>
      <c r="AC10" s="16">
        <v>29</v>
      </c>
      <c r="AD10" s="16">
        <v>22</v>
      </c>
      <c r="AE10" s="16">
        <v>21</v>
      </c>
      <c r="AF10" s="16">
        <v>24</v>
      </c>
      <c r="AG10" s="16">
        <v>18</v>
      </c>
      <c r="AH10" s="16">
        <v>16</v>
      </c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</row>
    <row r="11" spans="1:190" x14ac:dyDescent="0.25">
      <c r="A11" s="13"/>
      <c r="B11" s="17" t="s">
        <v>6</v>
      </c>
      <c r="C11" s="18">
        <f t="shared" ref="C11:AG11" si="3">C10/C9*100</f>
        <v>2.0746887966804977</v>
      </c>
      <c r="D11" s="18">
        <f t="shared" si="3"/>
        <v>1.4218009478672986</v>
      </c>
      <c r="E11" s="18">
        <f t="shared" si="3"/>
        <v>1.9031141868512111</v>
      </c>
      <c r="F11" s="18">
        <f t="shared" si="3"/>
        <v>0.66445182724252494</v>
      </c>
      <c r="G11" s="18">
        <f t="shared" si="3"/>
        <v>0.94043887147335425</v>
      </c>
      <c r="H11" s="18">
        <f t="shared" si="3"/>
        <v>0.93632958801498134</v>
      </c>
      <c r="I11" s="18">
        <f t="shared" si="3"/>
        <v>0.84317032040472173</v>
      </c>
      <c r="J11" s="18">
        <f t="shared" si="3"/>
        <v>0.77041602465331283</v>
      </c>
      <c r="K11" s="18">
        <f t="shared" si="3"/>
        <v>0.88888888888888884</v>
      </c>
      <c r="L11" s="18">
        <f t="shared" si="3"/>
        <v>0.7142857142857143</v>
      </c>
      <c r="M11" s="18">
        <f t="shared" si="3"/>
        <v>0.45662100456621002</v>
      </c>
      <c r="N11" s="18">
        <f t="shared" si="3"/>
        <v>0.69848661233993015</v>
      </c>
      <c r="O11" s="18">
        <f t="shared" si="3"/>
        <v>0.63829787234042545</v>
      </c>
      <c r="P11" s="18">
        <f t="shared" si="3"/>
        <v>1.3201320132013201</v>
      </c>
      <c r="Q11" s="18">
        <f t="shared" si="3"/>
        <v>0.90191657271702363</v>
      </c>
      <c r="R11" s="18">
        <f t="shared" si="3"/>
        <v>2.1091811414392061</v>
      </c>
      <c r="S11" s="18">
        <f t="shared" si="3"/>
        <v>1.9083969465648856</v>
      </c>
      <c r="T11" s="18">
        <f t="shared" si="3"/>
        <v>1.3043478260869565</v>
      </c>
      <c r="U11" s="18">
        <f t="shared" si="3"/>
        <v>2.1505376344086025</v>
      </c>
      <c r="V11" s="18">
        <f t="shared" si="3"/>
        <v>2.6984126984126986</v>
      </c>
      <c r="W11" s="18">
        <f t="shared" si="3"/>
        <v>2.4205748865355523</v>
      </c>
      <c r="X11" s="18">
        <f t="shared" si="3"/>
        <v>1.6583747927031509</v>
      </c>
      <c r="Y11" s="18">
        <f t="shared" si="3"/>
        <v>2.3952095808383236</v>
      </c>
      <c r="Z11" s="18">
        <f t="shared" si="3"/>
        <v>2.9940119760479043</v>
      </c>
      <c r="AA11" s="18">
        <f t="shared" si="3"/>
        <v>2.6</v>
      </c>
      <c r="AB11" s="18">
        <f t="shared" si="3"/>
        <v>6.3829787234042552</v>
      </c>
      <c r="AC11" s="18">
        <f t="shared" si="3"/>
        <v>4.5958795562599049</v>
      </c>
      <c r="AD11" s="18">
        <f t="shared" si="3"/>
        <v>3.9783001808318263</v>
      </c>
      <c r="AE11" s="18">
        <f t="shared" si="3"/>
        <v>3.7701974865350087</v>
      </c>
      <c r="AF11" s="18">
        <f t="shared" si="3"/>
        <v>4.2179261862917397</v>
      </c>
      <c r="AG11" s="18">
        <f t="shared" si="3"/>
        <v>3.1914893617021276</v>
      </c>
      <c r="AH11" s="18">
        <f t="shared" ref="AH11" si="4">AH10/AH9*100</f>
        <v>3.1558185404339252</v>
      </c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</row>
    <row r="12" spans="1:190" x14ac:dyDescent="0.25">
      <c r="A12" s="10" t="s">
        <v>34</v>
      </c>
      <c r="B12" s="11" t="s">
        <v>4</v>
      </c>
      <c r="C12" s="12">
        <v>833</v>
      </c>
      <c r="D12" s="12">
        <v>938</v>
      </c>
      <c r="E12" s="12">
        <v>1019</v>
      </c>
      <c r="F12" s="12">
        <v>1216</v>
      </c>
      <c r="G12" s="12">
        <v>1194</v>
      </c>
      <c r="H12" s="12">
        <v>1113</v>
      </c>
      <c r="I12" s="12">
        <v>1159</v>
      </c>
      <c r="J12" s="12">
        <v>1097</v>
      </c>
      <c r="K12" s="12">
        <v>988</v>
      </c>
      <c r="L12" s="12">
        <v>1082</v>
      </c>
      <c r="M12" s="12">
        <v>1100</v>
      </c>
      <c r="N12" s="12">
        <v>1148</v>
      </c>
      <c r="O12" s="12">
        <v>1289</v>
      </c>
      <c r="P12" s="12">
        <v>1342</v>
      </c>
      <c r="Q12" s="12">
        <v>1175</v>
      </c>
      <c r="R12" s="12">
        <v>1182</v>
      </c>
      <c r="S12" s="12">
        <v>1347</v>
      </c>
      <c r="T12" s="12">
        <v>1217</v>
      </c>
      <c r="U12" s="12">
        <v>1289</v>
      </c>
      <c r="V12" s="12">
        <v>1166</v>
      </c>
      <c r="W12" s="12">
        <v>1155</v>
      </c>
      <c r="X12" s="12">
        <v>963</v>
      </c>
      <c r="Y12" s="12">
        <v>1016</v>
      </c>
      <c r="Z12" s="12">
        <v>861</v>
      </c>
      <c r="AA12" s="12">
        <v>942</v>
      </c>
      <c r="AB12" s="12">
        <v>1014</v>
      </c>
      <c r="AC12" s="12">
        <v>1199</v>
      </c>
      <c r="AD12" s="12">
        <v>975</v>
      </c>
      <c r="AE12" s="12">
        <v>839</v>
      </c>
      <c r="AF12" s="12">
        <v>817</v>
      </c>
      <c r="AG12" s="12">
        <v>972</v>
      </c>
      <c r="AH12" s="12">
        <v>915</v>
      </c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190" x14ac:dyDescent="0.25">
      <c r="A13" s="13"/>
      <c r="B13" s="14" t="s">
        <v>5</v>
      </c>
      <c r="C13" s="16">
        <v>13</v>
      </c>
      <c r="D13" s="16">
        <v>12</v>
      </c>
      <c r="E13" s="16">
        <v>17</v>
      </c>
      <c r="F13" s="16">
        <v>17</v>
      </c>
      <c r="G13" s="16">
        <v>26</v>
      </c>
      <c r="H13" s="16">
        <v>26</v>
      </c>
      <c r="I13" s="16">
        <v>19</v>
      </c>
      <c r="J13" s="16">
        <v>36</v>
      </c>
      <c r="K13" s="16">
        <v>37</v>
      </c>
      <c r="L13" s="16">
        <v>27</v>
      </c>
      <c r="M13" s="16">
        <v>27</v>
      </c>
      <c r="N13" s="16">
        <v>53</v>
      </c>
      <c r="O13" s="16">
        <v>74</v>
      </c>
      <c r="P13" s="16">
        <v>64</v>
      </c>
      <c r="Q13" s="16">
        <v>96</v>
      </c>
      <c r="R13" s="16">
        <v>66</v>
      </c>
      <c r="S13" s="16">
        <v>109</v>
      </c>
      <c r="T13" s="16">
        <v>115</v>
      </c>
      <c r="U13" s="16">
        <v>92</v>
      </c>
      <c r="V13" s="16">
        <v>79</v>
      </c>
      <c r="W13" s="16">
        <v>92</v>
      </c>
      <c r="X13" s="16">
        <v>45</v>
      </c>
      <c r="Y13" s="16">
        <v>60</v>
      </c>
      <c r="Z13" s="16">
        <v>56</v>
      </c>
      <c r="AA13" s="16">
        <v>55</v>
      </c>
      <c r="AB13" s="16">
        <v>68</v>
      </c>
      <c r="AC13" s="16">
        <v>43</v>
      </c>
      <c r="AD13" s="16">
        <v>48</v>
      </c>
      <c r="AE13" s="16">
        <v>52</v>
      </c>
      <c r="AF13" s="16">
        <v>50</v>
      </c>
      <c r="AG13" s="16">
        <v>33</v>
      </c>
      <c r="AH13" s="16">
        <v>42</v>
      </c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</row>
    <row r="14" spans="1:190" x14ac:dyDescent="0.25">
      <c r="A14" s="13"/>
      <c r="B14" s="17" t="s">
        <v>6</v>
      </c>
      <c r="C14" s="18">
        <f t="shared" ref="C14:AG14" si="5">C13/C12*100</f>
        <v>1.5606242496998799</v>
      </c>
      <c r="D14" s="18">
        <f t="shared" si="5"/>
        <v>1.279317697228145</v>
      </c>
      <c r="E14" s="18">
        <f t="shared" si="5"/>
        <v>1.6683022571148183</v>
      </c>
      <c r="F14" s="18">
        <f t="shared" si="5"/>
        <v>1.3980263157894737</v>
      </c>
      <c r="G14" s="18">
        <f t="shared" si="5"/>
        <v>2.1775544388609713</v>
      </c>
      <c r="H14" s="18">
        <f t="shared" si="5"/>
        <v>2.3360287511230911</v>
      </c>
      <c r="I14" s="18">
        <f t="shared" si="5"/>
        <v>1.639344262295082</v>
      </c>
      <c r="J14" s="18">
        <f t="shared" si="5"/>
        <v>3.2816773017319965</v>
      </c>
      <c r="K14" s="18">
        <f t="shared" si="5"/>
        <v>3.7449392712550607</v>
      </c>
      <c r="L14" s="18">
        <f t="shared" si="5"/>
        <v>2.4953789279112755</v>
      </c>
      <c r="M14" s="18">
        <f t="shared" si="5"/>
        <v>2.4545454545454546</v>
      </c>
      <c r="N14" s="18">
        <f t="shared" si="5"/>
        <v>4.6167247386759582</v>
      </c>
      <c r="O14" s="18">
        <f t="shared" si="5"/>
        <v>5.7408844065166793</v>
      </c>
      <c r="P14" s="18">
        <f t="shared" si="5"/>
        <v>4.7690014903129656</v>
      </c>
      <c r="Q14" s="18">
        <f t="shared" si="5"/>
        <v>8.1702127659574462</v>
      </c>
      <c r="R14" s="18">
        <f t="shared" si="5"/>
        <v>5.5837563451776653</v>
      </c>
      <c r="S14" s="18">
        <f t="shared" si="5"/>
        <v>8.0920564216778033</v>
      </c>
      <c r="T14" s="18">
        <f t="shared" si="5"/>
        <v>9.449465899753493</v>
      </c>
      <c r="U14" s="18">
        <f t="shared" si="5"/>
        <v>7.1373157486423588</v>
      </c>
      <c r="V14" s="18">
        <f t="shared" si="5"/>
        <v>6.7753001715265864</v>
      </c>
      <c r="W14" s="18">
        <f t="shared" si="5"/>
        <v>7.9653679653679657</v>
      </c>
      <c r="X14" s="18">
        <f t="shared" si="5"/>
        <v>4.6728971962616823</v>
      </c>
      <c r="Y14" s="18">
        <f t="shared" si="5"/>
        <v>5.9055118110236222</v>
      </c>
      <c r="Z14" s="18">
        <f t="shared" si="5"/>
        <v>6.5040650406504072</v>
      </c>
      <c r="AA14" s="18">
        <f t="shared" si="5"/>
        <v>5.8386411889596603</v>
      </c>
      <c r="AB14" s="18">
        <f t="shared" si="5"/>
        <v>6.7061143984220903</v>
      </c>
      <c r="AC14" s="18">
        <f t="shared" si="5"/>
        <v>3.5863219349457882</v>
      </c>
      <c r="AD14" s="18">
        <f t="shared" si="5"/>
        <v>4.9230769230769234</v>
      </c>
      <c r="AE14" s="18">
        <f t="shared" si="5"/>
        <v>6.1978545887961856</v>
      </c>
      <c r="AF14" s="18">
        <f t="shared" si="5"/>
        <v>6.119951040391677</v>
      </c>
      <c r="AG14" s="18">
        <f t="shared" si="5"/>
        <v>3.3950617283950617</v>
      </c>
      <c r="AH14" s="18">
        <f t="shared" ref="AH14" si="6">AH13/AH12*100</f>
        <v>4.5901639344262293</v>
      </c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</row>
    <row r="15" spans="1:190" x14ac:dyDescent="0.25">
      <c r="A15" s="10" t="s">
        <v>35</v>
      </c>
      <c r="B15" s="11" t="s">
        <v>4</v>
      </c>
      <c r="C15" s="12">
        <v>245</v>
      </c>
      <c r="D15" s="12">
        <v>277</v>
      </c>
      <c r="E15" s="12">
        <v>288</v>
      </c>
      <c r="F15" s="12">
        <v>235</v>
      </c>
      <c r="G15" s="12">
        <v>345</v>
      </c>
      <c r="H15" s="12">
        <v>357</v>
      </c>
      <c r="I15" s="12">
        <v>351</v>
      </c>
      <c r="J15" s="12">
        <v>322</v>
      </c>
      <c r="K15" s="12">
        <v>348</v>
      </c>
      <c r="L15" s="12">
        <v>323</v>
      </c>
      <c r="M15" s="12">
        <v>379</v>
      </c>
      <c r="N15" s="12">
        <v>453</v>
      </c>
      <c r="O15" s="12">
        <v>491</v>
      </c>
      <c r="P15" s="12">
        <v>331</v>
      </c>
      <c r="Q15" s="12">
        <v>373</v>
      </c>
      <c r="R15" s="12">
        <v>408</v>
      </c>
      <c r="S15" s="12">
        <v>424</v>
      </c>
      <c r="T15" s="12">
        <v>423</v>
      </c>
      <c r="U15" s="12">
        <v>409</v>
      </c>
      <c r="V15" s="12">
        <v>371</v>
      </c>
      <c r="W15" s="12">
        <v>403</v>
      </c>
      <c r="X15" s="12">
        <v>410</v>
      </c>
      <c r="Y15" s="12">
        <v>409</v>
      </c>
      <c r="Z15" s="12">
        <v>295</v>
      </c>
      <c r="AA15" s="12">
        <v>337</v>
      </c>
      <c r="AB15" s="12">
        <v>397</v>
      </c>
      <c r="AC15" s="12">
        <v>409</v>
      </c>
      <c r="AD15" s="12">
        <v>371</v>
      </c>
      <c r="AE15" s="12">
        <v>386</v>
      </c>
      <c r="AF15" s="12">
        <v>433</v>
      </c>
      <c r="AG15" s="12">
        <v>412</v>
      </c>
      <c r="AH15" s="12">
        <v>377</v>
      </c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190" x14ac:dyDescent="0.25">
      <c r="A16" s="13"/>
      <c r="B16" s="14" t="s">
        <v>5</v>
      </c>
      <c r="C16" s="16">
        <v>12</v>
      </c>
      <c r="D16" s="16">
        <v>8</v>
      </c>
      <c r="E16" s="16">
        <v>4</v>
      </c>
      <c r="F16" s="16">
        <v>11</v>
      </c>
      <c r="G16" s="16">
        <v>9</v>
      </c>
      <c r="H16" s="16">
        <v>1</v>
      </c>
      <c r="I16" s="16">
        <v>5</v>
      </c>
      <c r="J16" s="16">
        <v>9</v>
      </c>
      <c r="K16" s="16">
        <v>4</v>
      </c>
      <c r="L16" s="16">
        <v>5</v>
      </c>
      <c r="M16" s="16">
        <v>9</v>
      </c>
      <c r="N16" s="16">
        <v>3</v>
      </c>
      <c r="O16" s="16">
        <v>0</v>
      </c>
      <c r="P16" s="16">
        <v>10</v>
      </c>
      <c r="Q16" s="16">
        <v>5</v>
      </c>
      <c r="R16" s="16">
        <v>4</v>
      </c>
      <c r="S16" s="16">
        <v>11</v>
      </c>
      <c r="T16" s="16">
        <v>10</v>
      </c>
      <c r="U16" s="16">
        <v>11</v>
      </c>
      <c r="V16" s="16">
        <v>8</v>
      </c>
      <c r="W16" s="16">
        <v>12</v>
      </c>
      <c r="X16" s="16">
        <v>4</v>
      </c>
      <c r="Y16" s="16">
        <v>9</v>
      </c>
      <c r="Z16" s="16">
        <v>9</v>
      </c>
      <c r="AA16" s="16">
        <v>11</v>
      </c>
      <c r="AB16" s="16">
        <v>17</v>
      </c>
      <c r="AC16" s="16">
        <v>24</v>
      </c>
      <c r="AD16" s="16">
        <v>22</v>
      </c>
      <c r="AE16" s="16">
        <v>28</v>
      </c>
      <c r="AF16" s="16">
        <v>40</v>
      </c>
      <c r="AG16" s="16">
        <v>19</v>
      </c>
      <c r="AH16" s="16">
        <v>14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</row>
    <row r="17" spans="1:54" x14ac:dyDescent="0.25">
      <c r="A17" s="13"/>
      <c r="B17" s="17" t="s">
        <v>6</v>
      </c>
      <c r="C17" s="18">
        <f t="shared" ref="C17:Y17" si="7">C16/C15*100</f>
        <v>4.8979591836734695</v>
      </c>
      <c r="D17" s="18">
        <f t="shared" si="7"/>
        <v>2.8880866425992782</v>
      </c>
      <c r="E17" s="18">
        <f t="shared" si="7"/>
        <v>1.3888888888888888</v>
      </c>
      <c r="F17" s="18">
        <f t="shared" si="7"/>
        <v>4.6808510638297873</v>
      </c>
      <c r="G17" s="18">
        <f t="shared" si="7"/>
        <v>2.6086956521739131</v>
      </c>
      <c r="H17" s="18">
        <f t="shared" si="7"/>
        <v>0.28011204481792717</v>
      </c>
      <c r="I17" s="18">
        <f t="shared" si="7"/>
        <v>1.4245014245014245</v>
      </c>
      <c r="J17" s="18">
        <f t="shared" si="7"/>
        <v>2.7950310559006213</v>
      </c>
      <c r="K17" s="18">
        <f t="shared" si="7"/>
        <v>1.1494252873563218</v>
      </c>
      <c r="L17" s="18">
        <f t="shared" si="7"/>
        <v>1.5479876160990713</v>
      </c>
      <c r="M17" s="18">
        <f t="shared" si="7"/>
        <v>2.3746701846965697</v>
      </c>
      <c r="N17" s="18">
        <f t="shared" si="7"/>
        <v>0.66225165562913912</v>
      </c>
      <c r="O17" s="18">
        <f t="shared" si="7"/>
        <v>0</v>
      </c>
      <c r="P17" s="18">
        <f t="shared" si="7"/>
        <v>3.0211480362537766</v>
      </c>
      <c r="Q17" s="18">
        <f t="shared" si="7"/>
        <v>1.3404825737265416</v>
      </c>
      <c r="R17" s="18">
        <f t="shared" si="7"/>
        <v>0.98039215686274506</v>
      </c>
      <c r="S17" s="18">
        <f t="shared" si="7"/>
        <v>2.5943396226415096</v>
      </c>
      <c r="T17" s="18">
        <f t="shared" si="7"/>
        <v>2.3640661938534278</v>
      </c>
      <c r="U17" s="18">
        <f t="shared" si="7"/>
        <v>2.6894865525672369</v>
      </c>
      <c r="V17" s="18">
        <f t="shared" si="7"/>
        <v>2.1563342318059302</v>
      </c>
      <c r="W17" s="18">
        <f t="shared" si="7"/>
        <v>2.9776674937965262</v>
      </c>
      <c r="X17" s="18">
        <f t="shared" si="7"/>
        <v>0.97560975609756095</v>
      </c>
      <c r="Y17" s="18">
        <f t="shared" si="7"/>
        <v>2.2004889975550124</v>
      </c>
      <c r="Z17" s="18">
        <f t="shared" ref="Z17:AG17" si="8">Z16/Z15*100</f>
        <v>3.050847457627119</v>
      </c>
      <c r="AA17" s="18">
        <f t="shared" si="8"/>
        <v>3.2640949554896146</v>
      </c>
      <c r="AB17" s="18">
        <f t="shared" si="8"/>
        <v>4.2821158690176322</v>
      </c>
      <c r="AC17" s="18">
        <f t="shared" si="8"/>
        <v>5.8679706601466997</v>
      </c>
      <c r="AD17" s="18">
        <f t="shared" si="8"/>
        <v>5.9299191374663076</v>
      </c>
      <c r="AE17" s="18">
        <f t="shared" si="8"/>
        <v>7.2538860103626934</v>
      </c>
      <c r="AF17" s="18">
        <f t="shared" si="8"/>
        <v>9.2378752886836022</v>
      </c>
      <c r="AG17" s="18">
        <f t="shared" si="8"/>
        <v>4.6116504854368934</v>
      </c>
      <c r="AH17" s="18">
        <f t="shared" ref="AH17" si="9">AH16/AH15*100</f>
        <v>3.7135278514588856</v>
      </c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</row>
    <row r="18" spans="1:54" x14ac:dyDescent="0.25">
      <c r="A18" s="10" t="s">
        <v>36</v>
      </c>
      <c r="B18" s="11" t="s">
        <v>4</v>
      </c>
      <c r="C18" s="12">
        <v>1037</v>
      </c>
      <c r="D18" s="12">
        <v>1267</v>
      </c>
      <c r="E18" s="12">
        <v>1350</v>
      </c>
      <c r="F18" s="12">
        <v>1461</v>
      </c>
      <c r="G18" s="12">
        <v>1455</v>
      </c>
      <c r="H18" s="12">
        <v>1424</v>
      </c>
      <c r="I18" s="12">
        <v>1325</v>
      </c>
      <c r="J18" s="12">
        <v>1417</v>
      </c>
      <c r="K18" s="12">
        <v>1431</v>
      </c>
      <c r="L18" s="12">
        <v>1287</v>
      </c>
      <c r="M18" s="12">
        <v>1512</v>
      </c>
      <c r="N18" s="12">
        <v>1449</v>
      </c>
      <c r="O18" s="12">
        <v>1531</v>
      </c>
      <c r="P18" s="12">
        <v>1473</v>
      </c>
      <c r="Q18" s="12">
        <v>1493</v>
      </c>
      <c r="R18" s="12">
        <v>1427</v>
      </c>
      <c r="S18" s="12">
        <v>1510</v>
      </c>
      <c r="T18" s="12">
        <v>1378</v>
      </c>
      <c r="U18" s="12">
        <v>1523</v>
      </c>
      <c r="V18" s="12">
        <v>1588</v>
      </c>
      <c r="W18" s="12">
        <v>1636</v>
      </c>
      <c r="X18" s="12">
        <v>1396</v>
      </c>
      <c r="Y18" s="12">
        <v>1391</v>
      </c>
      <c r="Z18" s="12">
        <v>1163</v>
      </c>
      <c r="AA18" s="12">
        <v>1289</v>
      </c>
      <c r="AB18" s="12">
        <v>1367</v>
      </c>
      <c r="AC18" s="12">
        <v>1512</v>
      </c>
      <c r="AD18" s="12">
        <v>1225</v>
      </c>
      <c r="AE18" s="12">
        <v>1213</v>
      </c>
      <c r="AF18" s="12">
        <v>1166</v>
      </c>
      <c r="AG18" s="12">
        <v>1222</v>
      </c>
      <c r="AH18" s="12">
        <v>1251</v>
      </c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x14ac:dyDescent="0.25">
      <c r="A19" s="13"/>
      <c r="B19" s="14" t="s">
        <v>5</v>
      </c>
      <c r="C19" s="16">
        <v>41</v>
      </c>
      <c r="D19" s="16">
        <v>26</v>
      </c>
      <c r="E19" s="16">
        <v>17</v>
      </c>
      <c r="F19" s="16">
        <v>27</v>
      </c>
      <c r="G19" s="16">
        <v>19</v>
      </c>
      <c r="H19" s="16">
        <v>28</v>
      </c>
      <c r="I19" s="16">
        <v>33</v>
      </c>
      <c r="J19" s="16">
        <v>36</v>
      </c>
      <c r="K19" s="16">
        <v>26</v>
      </c>
      <c r="L19" s="16">
        <v>36</v>
      </c>
      <c r="M19" s="16">
        <v>29</v>
      </c>
      <c r="N19" s="16">
        <v>78</v>
      </c>
      <c r="O19" s="16">
        <v>71</v>
      </c>
      <c r="P19" s="16">
        <v>92</v>
      </c>
      <c r="Q19" s="16">
        <v>81</v>
      </c>
      <c r="R19" s="16">
        <v>105</v>
      </c>
      <c r="S19" s="16">
        <v>131</v>
      </c>
      <c r="T19" s="16">
        <v>101</v>
      </c>
      <c r="U19" s="16">
        <v>146</v>
      </c>
      <c r="V19" s="16">
        <v>143</v>
      </c>
      <c r="W19" s="16">
        <v>161</v>
      </c>
      <c r="X19" s="16">
        <v>115</v>
      </c>
      <c r="Y19" s="16">
        <v>92</v>
      </c>
      <c r="Z19" s="16">
        <v>58</v>
      </c>
      <c r="AA19" s="16">
        <v>84</v>
      </c>
      <c r="AB19" s="16">
        <v>65</v>
      </c>
      <c r="AC19" s="16">
        <v>77</v>
      </c>
      <c r="AD19" s="16">
        <v>69</v>
      </c>
      <c r="AE19" s="16">
        <v>76</v>
      </c>
      <c r="AF19" s="16">
        <v>64</v>
      </c>
      <c r="AG19" s="16">
        <v>51</v>
      </c>
      <c r="AH19" s="16">
        <v>61</v>
      </c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</row>
    <row r="20" spans="1:54" x14ac:dyDescent="0.25">
      <c r="A20" s="13"/>
      <c r="B20" s="17" t="s">
        <v>6</v>
      </c>
      <c r="C20" s="18">
        <f t="shared" ref="C20:AG20" si="10">C19/C18*100</f>
        <v>3.9537126325940211</v>
      </c>
      <c r="D20" s="18">
        <f t="shared" si="10"/>
        <v>2.0520915548539858</v>
      </c>
      <c r="E20" s="18">
        <f t="shared" si="10"/>
        <v>1.2592592592592593</v>
      </c>
      <c r="F20" s="18">
        <f t="shared" si="10"/>
        <v>1.8480492813141685</v>
      </c>
      <c r="G20" s="18">
        <f t="shared" si="10"/>
        <v>1.3058419243986255</v>
      </c>
      <c r="H20" s="18">
        <f t="shared" si="10"/>
        <v>1.9662921348314606</v>
      </c>
      <c r="I20" s="18">
        <f t="shared" si="10"/>
        <v>2.4905660377358489</v>
      </c>
      <c r="J20" s="18">
        <f t="shared" si="10"/>
        <v>2.5405786873676783</v>
      </c>
      <c r="K20" s="18">
        <f t="shared" si="10"/>
        <v>1.8169112508735148</v>
      </c>
      <c r="L20" s="18">
        <f t="shared" si="10"/>
        <v>2.7972027972027971</v>
      </c>
      <c r="M20" s="18">
        <f t="shared" si="10"/>
        <v>1.9179894179894179</v>
      </c>
      <c r="N20" s="18">
        <f t="shared" si="10"/>
        <v>5.383022774327122</v>
      </c>
      <c r="O20" s="18">
        <f t="shared" si="10"/>
        <v>4.6374918354016987</v>
      </c>
      <c r="P20" s="18">
        <f t="shared" si="10"/>
        <v>6.2457569585879158</v>
      </c>
      <c r="Q20" s="18">
        <f t="shared" si="10"/>
        <v>5.4253181513730739</v>
      </c>
      <c r="R20" s="18">
        <f t="shared" si="10"/>
        <v>7.3580939032936232</v>
      </c>
      <c r="S20" s="18">
        <f t="shared" si="10"/>
        <v>8.6754966887417204</v>
      </c>
      <c r="T20" s="18">
        <f t="shared" si="10"/>
        <v>7.3294629898403478</v>
      </c>
      <c r="U20" s="18">
        <f t="shared" si="10"/>
        <v>9.5863427445830602</v>
      </c>
      <c r="V20" s="18">
        <f t="shared" si="10"/>
        <v>9.0050377833753146</v>
      </c>
      <c r="W20" s="18">
        <f t="shared" si="10"/>
        <v>9.8410757946210268</v>
      </c>
      <c r="X20" s="18">
        <f t="shared" si="10"/>
        <v>8.2378223495702017</v>
      </c>
      <c r="Y20" s="18">
        <f t="shared" si="10"/>
        <v>6.6139468008626885</v>
      </c>
      <c r="Z20" s="18">
        <f t="shared" si="10"/>
        <v>4.9871023215821157</v>
      </c>
      <c r="AA20" s="18">
        <f t="shared" si="10"/>
        <v>6.516679596586501</v>
      </c>
      <c r="AB20" s="18">
        <f t="shared" si="10"/>
        <v>4.7549378200438923</v>
      </c>
      <c r="AC20" s="18">
        <f t="shared" si="10"/>
        <v>5.0925925925925926</v>
      </c>
      <c r="AD20" s="18">
        <f t="shared" si="10"/>
        <v>5.6326530612244898</v>
      </c>
      <c r="AE20" s="18">
        <f t="shared" si="10"/>
        <v>6.265457543281121</v>
      </c>
      <c r="AF20" s="18">
        <f t="shared" si="10"/>
        <v>5.4888507718696395</v>
      </c>
      <c r="AG20" s="18">
        <f t="shared" si="10"/>
        <v>4.1734860883797058</v>
      </c>
      <c r="AH20" s="18">
        <f t="shared" ref="AH20" si="11">AH19/AH18*100</f>
        <v>4.8760991207034374</v>
      </c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</row>
    <row r="21" spans="1:54" x14ac:dyDescent="0.25">
      <c r="A21" s="10" t="s">
        <v>40</v>
      </c>
      <c r="B21" s="11" t="s">
        <v>4</v>
      </c>
      <c r="C21" s="12">
        <v>265</v>
      </c>
      <c r="D21" s="12">
        <v>253</v>
      </c>
      <c r="E21" s="12">
        <v>261</v>
      </c>
      <c r="F21" s="12">
        <v>257</v>
      </c>
      <c r="G21" s="12">
        <v>254</v>
      </c>
      <c r="H21" s="12">
        <v>264</v>
      </c>
      <c r="I21" s="12">
        <v>267</v>
      </c>
      <c r="J21" s="12">
        <v>249</v>
      </c>
      <c r="K21" s="12">
        <v>261</v>
      </c>
      <c r="L21" s="12">
        <v>260</v>
      </c>
      <c r="M21" s="12">
        <v>279</v>
      </c>
      <c r="N21" s="12">
        <v>242</v>
      </c>
      <c r="O21" s="12">
        <v>256</v>
      </c>
      <c r="P21" s="12">
        <v>231</v>
      </c>
      <c r="Q21" s="12">
        <v>240</v>
      </c>
      <c r="R21" s="12">
        <v>238</v>
      </c>
      <c r="S21" s="12">
        <v>260</v>
      </c>
      <c r="T21" s="12">
        <v>230</v>
      </c>
      <c r="U21" s="12">
        <v>223</v>
      </c>
      <c r="V21" s="12">
        <v>229</v>
      </c>
      <c r="W21" s="12">
        <v>239</v>
      </c>
      <c r="X21" s="12">
        <v>250</v>
      </c>
      <c r="Y21" s="12">
        <v>222</v>
      </c>
      <c r="Z21" s="12">
        <v>238</v>
      </c>
      <c r="AA21" s="12">
        <v>234</v>
      </c>
      <c r="AB21" s="12">
        <v>215</v>
      </c>
      <c r="AC21" s="12">
        <v>216</v>
      </c>
      <c r="AD21" s="12">
        <v>211</v>
      </c>
      <c r="AE21" s="12">
        <v>231</v>
      </c>
      <c r="AF21" s="12">
        <v>210</v>
      </c>
      <c r="AG21" s="12">
        <v>219</v>
      </c>
      <c r="AH21" s="12">
        <v>212</v>
      </c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x14ac:dyDescent="0.25">
      <c r="A22" s="13"/>
      <c r="B22" s="14" t="s">
        <v>5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3</v>
      </c>
      <c r="U22" s="16">
        <v>0</v>
      </c>
      <c r="V22" s="16">
        <v>2</v>
      </c>
      <c r="W22" s="16">
        <v>0</v>
      </c>
      <c r="X22" s="16">
        <v>2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</row>
    <row r="23" spans="1:54" x14ac:dyDescent="0.25">
      <c r="A23" s="13"/>
      <c r="B23" s="17" t="s">
        <v>6</v>
      </c>
      <c r="C23" s="18">
        <f>C22/C21*100</f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f>T22/T21*100</f>
        <v>1.3043478260869565</v>
      </c>
      <c r="U23" s="18">
        <f>U22/U21*100</f>
        <v>0</v>
      </c>
      <c r="V23" s="18">
        <f>V22/V21*100</f>
        <v>0.87336244541484709</v>
      </c>
      <c r="W23" s="18">
        <f>W22/W21*100</f>
        <v>0</v>
      </c>
      <c r="X23" s="18">
        <f>X22/X21*100</f>
        <v>0.8</v>
      </c>
      <c r="Y23" s="18">
        <f t="shared" ref="Y23:AD23" si="12">Y22/Y21*100</f>
        <v>0</v>
      </c>
      <c r="Z23" s="18">
        <f t="shared" si="12"/>
        <v>0</v>
      </c>
      <c r="AA23" s="18">
        <f t="shared" si="12"/>
        <v>0</v>
      </c>
      <c r="AB23" s="18">
        <f t="shared" si="12"/>
        <v>0</v>
      </c>
      <c r="AC23" s="18">
        <f t="shared" si="12"/>
        <v>0</v>
      </c>
      <c r="AD23" s="18">
        <f t="shared" si="12"/>
        <v>0</v>
      </c>
      <c r="AE23" s="18">
        <v>0</v>
      </c>
      <c r="AF23" s="18">
        <v>0</v>
      </c>
      <c r="AG23" s="18">
        <v>0</v>
      </c>
      <c r="AH23" s="18">
        <v>0</v>
      </c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</row>
    <row r="24" spans="1:54" x14ac:dyDescent="0.25">
      <c r="A24" s="10" t="s">
        <v>41</v>
      </c>
      <c r="B24" s="11" t="s">
        <v>4</v>
      </c>
      <c r="C24" s="12">
        <v>684</v>
      </c>
      <c r="D24" s="12">
        <v>738</v>
      </c>
      <c r="E24" s="12">
        <v>762</v>
      </c>
      <c r="F24" s="12">
        <v>831</v>
      </c>
      <c r="G24" s="12">
        <v>867</v>
      </c>
      <c r="H24" s="12">
        <v>800</v>
      </c>
      <c r="I24" s="12">
        <v>780</v>
      </c>
      <c r="J24" s="12">
        <v>749</v>
      </c>
      <c r="K24" s="12">
        <v>773</v>
      </c>
      <c r="L24" s="12">
        <v>742</v>
      </c>
      <c r="M24" s="12">
        <v>931</v>
      </c>
      <c r="N24" s="12">
        <v>909</v>
      </c>
      <c r="O24" s="12">
        <v>972</v>
      </c>
      <c r="P24" s="12">
        <v>1110</v>
      </c>
      <c r="Q24" s="12">
        <v>1047</v>
      </c>
      <c r="R24" s="12">
        <v>927</v>
      </c>
      <c r="S24" s="12">
        <v>936</v>
      </c>
      <c r="T24" s="12">
        <v>930</v>
      </c>
      <c r="U24" s="12">
        <v>986</v>
      </c>
      <c r="V24" s="12">
        <v>927</v>
      </c>
      <c r="W24" s="12">
        <v>921</v>
      </c>
      <c r="X24" s="12">
        <v>890</v>
      </c>
      <c r="Y24" s="12">
        <v>854</v>
      </c>
      <c r="Z24" s="12">
        <v>752</v>
      </c>
      <c r="AA24" s="12">
        <v>815</v>
      </c>
      <c r="AB24" s="12">
        <v>923</v>
      </c>
      <c r="AC24" s="12">
        <v>977</v>
      </c>
      <c r="AD24" s="12">
        <v>757</v>
      </c>
      <c r="AE24" s="12">
        <v>742</v>
      </c>
      <c r="AF24" s="12">
        <v>730</v>
      </c>
      <c r="AG24" s="12">
        <v>813</v>
      </c>
      <c r="AH24" s="12">
        <v>816</v>
      </c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x14ac:dyDescent="0.25">
      <c r="A25" s="13"/>
      <c r="B25" s="14" t="s">
        <v>5</v>
      </c>
      <c r="C25" s="16">
        <v>20</v>
      </c>
      <c r="D25" s="16">
        <v>9</v>
      </c>
      <c r="E25" s="16">
        <v>10</v>
      </c>
      <c r="F25" s="16">
        <v>12</v>
      </c>
      <c r="G25" s="16">
        <v>16</v>
      </c>
      <c r="H25" s="16">
        <v>7</v>
      </c>
      <c r="I25" s="16">
        <v>13</v>
      </c>
      <c r="J25" s="16">
        <v>13</v>
      </c>
      <c r="K25" s="16">
        <v>21</v>
      </c>
      <c r="L25" s="16">
        <v>17</v>
      </c>
      <c r="M25" s="16">
        <v>19</v>
      </c>
      <c r="N25" s="16">
        <v>22</v>
      </c>
      <c r="O25" s="16">
        <v>23</v>
      </c>
      <c r="P25" s="16">
        <v>36</v>
      </c>
      <c r="Q25" s="16">
        <v>25</v>
      </c>
      <c r="R25" s="16">
        <v>36</v>
      </c>
      <c r="S25" s="16">
        <v>62</v>
      </c>
      <c r="T25" s="16">
        <v>84</v>
      </c>
      <c r="U25" s="16">
        <v>84</v>
      </c>
      <c r="V25" s="16">
        <v>77</v>
      </c>
      <c r="W25" s="16">
        <v>68</v>
      </c>
      <c r="X25" s="16">
        <v>59</v>
      </c>
      <c r="Y25" s="16">
        <v>46</v>
      </c>
      <c r="Z25" s="16">
        <v>38</v>
      </c>
      <c r="AA25" s="16">
        <v>55</v>
      </c>
      <c r="AB25" s="16">
        <v>59</v>
      </c>
      <c r="AC25" s="16">
        <v>106</v>
      </c>
      <c r="AD25" s="16">
        <v>56</v>
      </c>
      <c r="AE25" s="16">
        <v>71</v>
      </c>
      <c r="AF25" s="16">
        <v>46</v>
      </c>
      <c r="AG25" s="16">
        <v>50</v>
      </c>
      <c r="AH25" s="16">
        <v>50</v>
      </c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</row>
    <row r="26" spans="1:54" ht="15.75" thickBot="1" x14ac:dyDescent="0.3">
      <c r="A26" s="13"/>
      <c r="B26" s="17" t="s">
        <v>6</v>
      </c>
      <c r="C26" s="18">
        <f t="shared" ref="C26:N26" si="13">C25/C24*100</f>
        <v>2.9239766081871341</v>
      </c>
      <c r="D26" s="18">
        <f t="shared" si="13"/>
        <v>1.2195121951219512</v>
      </c>
      <c r="E26" s="18">
        <f t="shared" si="13"/>
        <v>1.3123359580052494</v>
      </c>
      <c r="F26" s="18">
        <f t="shared" si="13"/>
        <v>1.4440433212996391</v>
      </c>
      <c r="G26" s="18">
        <f t="shared" si="13"/>
        <v>1.8454440599769319</v>
      </c>
      <c r="H26" s="18">
        <f t="shared" si="13"/>
        <v>0.87500000000000011</v>
      </c>
      <c r="I26" s="18">
        <f t="shared" si="13"/>
        <v>1.6666666666666667</v>
      </c>
      <c r="J26" s="18">
        <f t="shared" si="13"/>
        <v>1.7356475300400533</v>
      </c>
      <c r="K26" s="18">
        <f t="shared" si="13"/>
        <v>2.7166882276843469</v>
      </c>
      <c r="L26" s="18">
        <f t="shared" si="13"/>
        <v>2.2911051212938007</v>
      </c>
      <c r="M26" s="18">
        <f t="shared" si="13"/>
        <v>2.0408163265306123</v>
      </c>
      <c r="N26" s="18">
        <f t="shared" si="13"/>
        <v>2.4202420242024201</v>
      </c>
      <c r="O26" s="18">
        <f t="shared" ref="O26:AG26" si="14">O25/O24*100</f>
        <v>2.3662551440329218</v>
      </c>
      <c r="P26" s="18">
        <f t="shared" si="14"/>
        <v>3.2432432432432434</v>
      </c>
      <c r="Q26" s="18">
        <f t="shared" si="14"/>
        <v>2.3877745940783188</v>
      </c>
      <c r="R26" s="18">
        <f t="shared" si="14"/>
        <v>3.8834951456310676</v>
      </c>
      <c r="S26" s="18">
        <f t="shared" si="14"/>
        <v>6.6239316239316244</v>
      </c>
      <c r="T26" s="18">
        <f t="shared" si="14"/>
        <v>9.0322580645161281</v>
      </c>
      <c r="U26" s="18">
        <f t="shared" si="14"/>
        <v>8.5192697768762677</v>
      </c>
      <c r="V26" s="18">
        <f t="shared" si="14"/>
        <v>8.3063646170442293</v>
      </c>
      <c r="W26" s="18">
        <f t="shared" si="14"/>
        <v>7.3832790445168301</v>
      </c>
      <c r="X26" s="18">
        <f t="shared" si="14"/>
        <v>6.6292134831460681</v>
      </c>
      <c r="Y26" s="18">
        <f t="shared" si="14"/>
        <v>5.3864168618266977</v>
      </c>
      <c r="Z26" s="18">
        <f t="shared" si="14"/>
        <v>5.0531914893617014</v>
      </c>
      <c r="AA26" s="18">
        <f t="shared" si="14"/>
        <v>6.7484662576687118</v>
      </c>
      <c r="AB26" s="18">
        <f t="shared" si="14"/>
        <v>6.3921993499458294</v>
      </c>
      <c r="AC26" s="18">
        <f t="shared" si="14"/>
        <v>10.849539406345956</v>
      </c>
      <c r="AD26" s="18">
        <f t="shared" si="14"/>
        <v>7.3976221928665788</v>
      </c>
      <c r="AE26" s="18">
        <f t="shared" si="14"/>
        <v>9.5687331536388136</v>
      </c>
      <c r="AF26" s="18">
        <f t="shared" si="14"/>
        <v>6.3013698630136989</v>
      </c>
      <c r="AG26" s="18">
        <f t="shared" si="14"/>
        <v>6.1500615006150063</v>
      </c>
      <c r="AH26" s="18">
        <f t="shared" ref="AH26" si="15">AH25/AH24*100</f>
        <v>6.1274509803921564</v>
      </c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</row>
    <row r="27" spans="1:54" x14ac:dyDescent="0.25">
      <c r="A27" s="19" t="s">
        <v>4</v>
      </c>
      <c r="B27" s="20" t="s">
        <v>4</v>
      </c>
      <c r="C27" s="21">
        <f>SUM(C6,C9,C15,C12,C18,C21,C24)</f>
        <v>4080</v>
      </c>
      <c r="D27" s="21">
        <f t="shared" ref="D27:V27" si="16">SUM(D6,D9,D15,D12,D18,D21,D24)</f>
        <v>4625</v>
      </c>
      <c r="E27" s="21">
        <f t="shared" si="16"/>
        <v>4747</v>
      </c>
      <c r="F27" s="21">
        <f t="shared" si="16"/>
        <v>5143</v>
      </c>
      <c r="G27" s="21">
        <f t="shared" si="16"/>
        <v>5298</v>
      </c>
      <c r="H27" s="21">
        <f t="shared" si="16"/>
        <v>5037</v>
      </c>
      <c r="I27" s="21">
        <f t="shared" si="16"/>
        <v>5017</v>
      </c>
      <c r="J27" s="21">
        <f t="shared" si="16"/>
        <v>4927</v>
      </c>
      <c r="K27" s="21">
        <f t="shared" si="16"/>
        <v>5072</v>
      </c>
      <c r="L27" s="21">
        <f t="shared" si="16"/>
        <v>4920</v>
      </c>
      <c r="M27" s="21">
        <f t="shared" si="16"/>
        <v>5500</v>
      </c>
      <c r="N27" s="21">
        <f t="shared" si="16"/>
        <v>5577</v>
      </c>
      <c r="O27" s="21">
        <f t="shared" si="16"/>
        <v>6044</v>
      </c>
      <c r="P27" s="21">
        <f t="shared" si="16"/>
        <v>5934</v>
      </c>
      <c r="Q27" s="21">
        <f t="shared" si="16"/>
        <v>5770</v>
      </c>
      <c r="R27" s="21">
        <f t="shared" si="16"/>
        <v>5493</v>
      </c>
      <c r="S27" s="21">
        <f t="shared" si="16"/>
        <v>5739</v>
      </c>
      <c r="T27" s="21">
        <f t="shared" si="16"/>
        <v>5343</v>
      </c>
      <c r="U27" s="21">
        <f t="shared" si="16"/>
        <v>5588</v>
      </c>
      <c r="V27" s="21">
        <f t="shared" si="16"/>
        <v>5386</v>
      </c>
      <c r="W27" s="21">
        <f t="shared" ref="W27:X27" si="17">SUM(W6,W9,W15,W12,W18,W21,W24)</f>
        <v>5512</v>
      </c>
      <c r="X27" s="21">
        <f t="shared" si="17"/>
        <v>5008</v>
      </c>
      <c r="Y27" s="21">
        <f t="shared" ref="Y27:Z27" si="18">SUM(Y6,Y9,Y15,Y12,Y18,Y21,Y24)</f>
        <v>5053</v>
      </c>
      <c r="Z27" s="21">
        <f t="shared" si="18"/>
        <v>4254</v>
      </c>
      <c r="AA27" s="21">
        <f t="shared" ref="AA27:AB27" si="19">SUM(AA6,AA9,AA15,AA12,AA18,AA21,AA24)</f>
        <v>4496</v>
      </c>
      <c r="AB27" s="21">
        <f t="shared" si="19"/>
        <v>5023</v>
      </c>
      <c r="AC27" s="21">
        <f t="shared" ref="AC27:AD27" si="20">SUM(AC6,AC9,AC15,AC12,AC18,AC21,AC24)</f>
        <v>5441</v>
      </c>
      <c r="AD27" s="21">
        <f t="shared" si="20"/>
        <v>4538</v>
      </c>
      <c r="AE27" s="21">
        <f t="shared" ref="AE27:AF27" si="21">SUM(AE6,AE9,AE15,AE12,AE18,AE21,AE24)</f>
        <v>4418</v>
      </c>
      <c r="AF27" s="21">
        <f t="shared" si="21"/>
        <v>4396</v>
      </c>
      <c r="AG27" s="21">
        <f t="shared" ref="AG27:AH27" si="22">SUM(AG6,AG9,AG15,AG12,AG18,AG21,AG24)</f>
        <v>4693</v>
      </c>
      <c r="AH27" s="21">
        <f t="shared" si="22"/>
        <v>4583</v>
      </c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</row>
    <row r="28" spans="1:54" x14ac:dyDescent="0.25">
      <c r="A28" s="13"/>
      <c r="B28" s="14" t="s">
        <v>5</v>
      </c>
      <c r="C28" s="22">
        <f>SUM(C7,C10,C13,C16,C19,C22,C25)</f>
        <v>107</v>
      </c>
      <c r="D28" s="22">
        <f t="shared" ref="D28:V28" si="23">SUM(D7,D10,D13,D16,D19,D22,D25)</f>
        <v>69</v>
      </c>
      <c r="E28" s="22">
        <f t="shared" si="23"/>
        <v>62</v>
      </c>
      <c r="F28" s="22">
        <f t="shared" si="23"/>
        <v>71</v>
      </c>
      <c r="G28" s="22">
        <f t="shared" si="23"/>
        <v>76</v>
      </c>
      <c r="H28" s="22">
        <f t="shared" si="23"/>
        <v>68</v>
      </c>
      <c r="I28" s="22">
        <f t="shared" si="23"/>
        <v>76</v>
      </c>
      <c r="J28" s="22">
        <f t="shared" si="23"/>
        <v>100</v>
      </c>
      <c r="K28" s="22">
        <f t="shared" si="23"/>
        <v>95</v>
      </c>
      <c r="L28" s="22">
        <f t="shared" si="23"/>
        <v>90</v>
      </c>
      <c r="M28" s="22">
        <f t="shared" si="23"/>
        <v>87</v>
      </c>
      <c r="N28" s="22">
        <f t="shared" si="23"/>
        <v>163</v>
      </c>
      <c r="O28" s="22">
        <f t="shared" si="23"/>
        <v>175</v>
      </c>
      <c r="P28" s="22">
        <f t="shared" si="23"/>
        <v>215</v>
      </c>
      <c r="Q28" s="22">
        <f t="shared" si="23"/>
        <v>218</v>
      </c>
      <c r="R28" s="22">
        <f t="shared" si="23"/>
        <v>231</v>
      </c>
      <c r="S28" s="22">
        <f t="shared" si="23"/>
        <v>328</v>
      </c>
      <c r="T28" s="22">
        <f t="shared" si="23"/>
        <v>323</v>
      </c>
      <c r="U28" s="22">
        <f t="shared" si="23"/>
        <v>347</v>
      </c>
      <c r="V28" s="22">
        <f t="shared" si="23"/>
        <v>327</v>
      </c>
      <c r="W28" s="22">
        <f t="shared" ref="W28:X28" si="24">SUM(W7,W10,W13,W16,W19,W22,W25)</f>
        <v>349</v>
      </c>
      <c r="X28" s="22">
        <f t="shared" si="24"/>
        <v>236</v>
      </c>
      <c r="Y28" s="22">
        <f t="shared" ref="Y28:Z28" si="25">SUM(Y7,Y10,Y13,Y16,Y19,Y22,Y25)</f>
        <v>223</v>
      </c>
      <c r="Z28" s="22">
        <f t="shared" si="25"/>
        <v>176</v>
      </c>
      <c r="AA28" s="22">
        <f t="shared" ref="AA28:AB28" si="26">SUM(AA7,AA10,AA13,AA16,AA19,AA22,AA25)</f>
        <v>220</v>
      </c>
      <c r="AB28" s="22">
        <f t="shared" si="26"/>
        <v>248</v>
      </c>
      <c r="AC28" s="22">
        <f t="shared" ref="AC28:AD28" si="27">SUM(AC7,AC10,AC13,AC16,AC19,AC22,AC25)</f>
        <v>280</v>
      </c>
      <c r="AD28" s="22">
        <f t="shared" si="27"/>
        <v>219</v>
      </c>
      <c r="AE28" s="22">
        <f t="shared" ref="AE28:AF28" si="28">SUM(AE7,AE10,AE13,AE16,AE19,AE22,AE25)</f>
        <v>250</v>
      </c>
      <c r="AF28" s="22">
        <f t="shared" si="28"/>
        <v>225</v>
      </c>
      <c r="AG28" s="22">
        <f t="shared" ref="AG28:AH28" si="29">SUM(AG7,AG10,AG13,AG16,AG19,AG22,AG25)</f>
        <v>172</v>
      </c>
      <c r="AH28" s="22">
        <f t="shared" si="29"/>
        <v>184</v>
      </c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</row>
    <row r="29" spans="1:54" ht="15.75" thickBot="1" x14ac:dyDescent="0.3">
      <c r="A29" s="23"/>
      <c r="B29" s="24" t="s">
        <v>6</v>
      </c>
      <c r="C29" s="25">
        <f t="shared" ref="C29:H29" si="30">C28/C27*100</f>
        <v>2.6225490196078431</v>
      </c>
      <c r="D29" s="25">
        <f t="shared" si="30"/>
        <v>1.4918918918918918</v>
      </c>
      <c r="E29" s="25">
        <f t="shared" si="30"/>
        <v>1.3060880556140722</v>
      </c>
      <c r="F29" s="25">
        <f t="shared" si="30"/>
        <v>1.3805172078553374</v>
      </c>
      <c r="G29" s="25">
        <f t="shared" si="30"/>
        <v>1.4345035862589657</v>
      </c>
      <c r="H29" s="25">
        <f t="shared" si="30"/>
        <v>1.3500099265435777</v>
      </c>
      <c r="I29" s="25">
        <f t="shared" ref="I29:J29" si="31">I28/I27*100</f>
        <v>1.5148495116603549</v>
      </c>
      <c r="J29" s="25">
        <f t="shared" si="31"/>
        <v>2.0296326364927948</v>
      </c>
      <c r="K29" s="25">
        <f t="shared" ref="K29:L29" si="32">K28/K27*100</f>
        <v>1.8730283911671926</v>
      </c>
      <c r="L29" s="25">
        <f t="shared" si="32"/>
        <v>1.8292682926829267</v>
      </c>
      <c r="M29" s="25">
        <f t="shared" ref="M29:N29" si="33">M28/M27*100</f>
        <v>1.5818181818181818</v>
      </c>
      <c r="N29" s="25">
        <f t="shared" si="33"/>
        <v>2.922718307333692</v>
      </c>
      <c r="O29" s="25">
        <f t="shared" ref="O29:P29" si="34">O28/O27*100</f>
        <v>2.8954334877564527</v>
      </c>
      <c r="P29" s="25">
        <f t="shared" si="34"/>
        <v>3.6231884057971016</v>
      </c>
      <c r="Q29" s="25">
        <f t="shared" ref="Q29:R29" si="35">Q28/Q27*100</f>
        <v>3.7781629116117847</v>
      </c>
      <c r="R29" s="25">
        <f t="shared" si="35"/>
        <v>4.2053522665210261</v>
      </c>
      <c r="S29" s="25">
        <f t="shared" ref="S29:T29" si="36">S28/S27*100</f>
        <v>5.7152814079107852</v>
      </c>
      <c r="T29" s="25">
        <f t="shared" si="36"/>
        <v>6.0452929066067753</v>
      </c>
      <c r="U29" s="25">
        <f t="shared" ref="U29:V29" si="37">U28/U27*100</f>
        <v>6.2097351467430206</v>
      </c>
      <c r="V29" s="25">
        <f t="shared" si="37"/>
        <v>6.0712959524693657</v>
      </c>
      <c r="W29" s="25">
        <f t="shared" ref="W29:X29" si="38">W28/W27*100</f>
        <v>6.331640058055152</v>
      </c>
      <c r="X29" s="25">
        <f t="shared" si="38"/>
        <v>4.7124600638977636</v>
      </c>
      <c r="Y29" s="25">
        <f t="shared" ref="Y29:Z29" si="39">Y28/Y27*100</f>
        <v>4.4132198693845242</v>
      </c>
      <c r="Z29" s="25">
        <f t="shared" si="39"/>
        <v>4.1372825575928536</v>
      </c>
      <c r="AA29" s="25">
        <f t="shared" ref="AA29:AB29" si="40">AA28/AA27*100</f>
        <v>4.8932384341637016</v>
      </c>
      <c r="AB29" s="25">
        <f t="shared" si="40"/>
        <v>4.9372884730240898</v>
      </c>
      <c r="AC29" s="25">
        <f t="shared" ref="AC29:AD29" si="41">AC28/AC27*100</f>
        <v>5.1461128469031427</v>
      </c>
      <c r="AD29" s="25">
        <f t="shared" si="41"/>
        <v>4.8259144997796382</v>
      </c>
      <c r="AE29" s="25">
        <f t="shared" ref="AE29:AF29" si="42">AE28/AE27*100</f>
        <v>5.6586690810321407</v>
      </c>
      <c r="AF29" s="25">
        <f t="shared" si="42"/>
        <v>5.1182893539581436</v>
      </c>
      <c r="AG29" s="25">
        <f t="shared" ref="AG29:AH29" si="43">AG28/AG27*100</f>
        <v>3.6650330279139145</v>
      </c>
      <c r="AH29" s="25">
        <f t="shared" si="43"/>
        <v>4.0148374427231071</v>
      </c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</row>
    <row r="30" spans="1:54" x14ac:dyDescent="0.25">
      <c r="A30" s="2" t="s">
        <v>46</v>
      </c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54" x14ac:dyDescent="0.25">
      <c r="A31" s="26" t="s">
        <v>12</v>
      </c>
    </row>
    <row r="32" spans="1:54" x14ac:dyDescent="0.25">
      <c r="A32" s="31" t="s">
        <v>42</v>
      </c>
    </row>
  </sheetData>
  <mergeCells count="1">
    <mergeCell ref="A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GH34"/>
  <sheetViews>
    <sheetView zoomScale="80" zoomScaleNormal="8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H8" sqref="AH8"/>
    </sheetView>
  </sheetViews>
  <sheetFormatPr baseColWidth="10" defaultRowHeight="15" x14ac:dyDescent="0.25"/>
  <cols>
    <col min="2" max="2" width="13.5703125" bestFit="1" customWidth="1"/>
  </cols>
  <sheetData>
    <row r="1" spans="1:190" x14ac:dyDescent="0.25">
      <c r="A1" s="1" t="s">
        <v>44</v>
      </c>
      <c r="B1" s="2"/>
      <c r="C1" s="3"/>
      <c r="D1" s="3"/>
      <c r="E1" s="3"/>
      <c r="F1" s="3"/>
      <c r="G1" s="3"/>
      <c r="H1" s="3"/>
      <c r="I1" s="4"/>
      <c r="J1" s="1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</row>
    <row r="2" spans="1:190" x14ac:dyDescent="0.25">
      <c r="A2" s="1" t="s">
        <v>45</v>
      </c>
      <c r="B2" s="4"/>
      <c r="C2" s="3"/>
      <c r="D2" s="3"/>
      <c r="E2" s="3"/>
      <c r="F2" s="29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</row>
    <row r="3" spans="1:190" ht="15.75" thickBot="1" x14ac:dyDescent="0.3">
      <c r="A3" s="4"/>
      <c r="B3" s="4"/>
      <c r="C3" s="5"/>
      <c r="D3" s="5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</row>
    <row r="4" spans="1:190" ht="15.75" thickBot="1" x14ac:dyDescent="0.3">
      <c r="A4" s="39" t="s">
        <v>32</v>
      </c>
      <c r="B4" s="40"/>
      <c r="C4" s="6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</row>
    <row r="5" spans="1:190" x14ac:dyDescent="0.25">
      <c r="A5" s="41"/>
      <c r="B5" s="42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>
        <v>14</v>
      </c>
      <c r="Q5" s="9">
        <v>15</v>
      </c>
      <c r="R5" s="9">
        <v>16</v>
      </c>
      <c r="S5" s="9">
        <v>17</v>
      </c>
      <c r="T5" s="9">
        <v>18</v>
      </c>
      <c r="U5" s="9">
        <v>19</v>
      </c>
      <c r="V5" s="9">
        <v>20</v>
      </c>
      <c r="W5" s="9">
        <v>21</v>
      </c>
      <c r="X5" s="9">
        <v>22</v>
      </c>
      <c r="Y5" s="9">
        <v>23</v>
      </c>
      <c r="Z5" s="9">
        <v>24</v>
      </c>
      <c r="AA5" s="9">
        <v>25</v>
      </c>
      <c r="AB5" s="9">
        <v>26</v>
      </c>
      <c r="AC5" s="9">
        <v>27</v>
      </c>
      <c r="AD5" s="9">
        <v>28</v>
      </c>
      <c r="AE5" s="9">
        <v>29</v>
      </c>
      <c r="AF5" s="9">
        <v>30</v>
      </c>
      <c r="AG5" s="9">
        <v>31</v>
      </c>
      <c r="AH5" s="9">
        <v>32</v>
      </c>
      <c r="AI5" s="9">
        <v>33</v>
      </c>
      <c r="AJ5" s="9">
        <v>34</v>
      </c>
      <c r="AK5" s="9">
        <v>35</v>
      </c>
      <c r="AL5" s="9">
        <v>36</v>
      </c>
      <c r="AM5" s="9">
        <v>37</v>
      </c>
      <c r="AN5" s="9">
        <v>38</v>
      </c>
      <c r="AO5" s="9">
        <v>39</v>
      </c>
      <c r="AP5" s="9">
        <v>40</v>
      </c>
      <c r="AQ5" s="9">
        <v>41</v>
      </c>
      <c r="AR5" s="9">
        <v>42</v>
      </c>
      <c r="AS5" s="9">
        <v>43</v>
      </c>
      <c r="AT5" s="9">
        <v>44</v>
      </c>
      <c r="AU5" s="9">
        <v>45</v>
      </c>
      <c r="AV5" s="9">
        <v>46</v>
      </c>
      <c r="AW5" s="9">
        <v>47</v>
      </c>
      <c r="AX5" s="9">
        <v>48</v>
      </c>
      <c r="AY5" s="9">
        <v>49</v>
      </c>
      <c r="AZ5" s="9">
        <v>50</v>
      </c>
      <c r="BA5" s="9">
        <v>51</v>
      </c>
      <c r="BB5" s="9">
        <v>52</v>
      </c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</row>
    <row r="6" spans="1:190" x14ac:dyDescent="0.25">
      <c r="A6" s="10" t="s">
        <v>39</v>
      </c>
      <c r="B6" s="11" t="s">
        <v>4</v>
      </c>
      <c r="C6" s="12">
        <v>180</v>
      </c>
      <c r="D6" s="12">
        <v>155</v>
      </c>
      <c r="E6" s="12">
        <v>163</v>
      </c>
      <c r="F6" s="12">
        <v>177</v>
      </c>
      <c r="G6" s="12">
        <v>186</v>
      </c>
      <c r="H6" s="12">
        <v>193</v>
      </c>
      <c r="I6" s="12">
        <v>186</v>
      </c>
      <c r="J6" s="12">
        <v>153</v>
      </c>
      <c r="K6" s="12">
        <v>215</v>
      </c>
      <c r="L6" s="12">
        <v>184</v>
      </c>
      <c r="M6" s="12">
        <v>203</v>
      </c>
      <c r="N6" s="12">
        <v>153</v>
      </c>
      <c r="O6" s="12">
        <v>180</v>
      </c>
      <c r="P6" s="12">
        <v>188</v>
      </c>
      <c r="Q6" s="12">
        <v>184</v>
      </c>
      <c r="R6" s="12">
        <v>188</v>
      </c>
      <c r="S6" s="12">
        <v>187</v>
      </c>
      <c r="T6" s="12">
        <v>194</v>
      </c>
      <c r="U6" s="12">
        <v>200</v>
      </c>
      <c r="V6" s="12">
        <v>168</v>
      </c>
      <c r="W6" s="12">
        <v>168</v>
      </c>
      <c r="X6" s="12">
        <v>175</v>
      </c>
      <c r="Y6" s="12">
        <v>203</v>
      </c>
      <c r="Z6" s="12">
        <v>206</v>
      </c>
      <c r="AA6" s="12">
        <v>157</v>
      </c>
      <c r="AB6" s="12">
        <v>188</v>
      </c>
      <c r="AC6" s="12">
        <v>200</v>
      </c>
      <c r="AD6" s="12">
        <v>181</v>
      </c>
      <c r="AE6" s="12">
        <v>173</v>
      </c>
      <c r="AF6" s="12">
        <v>182</v>
      </c>
      <c r="AG6" s="12">
        <v>202</v>
      </c>
      <c r="AH6" s="12">
        <v>185</v>
      </c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</row>
    <row r="7" spans="1:190" x14ac:dyDescent="0.25">
      <c r="A7" s="13"/>
      <c r="B7" s="14" t="s">
        <v>5</v>
      </c>
      <c r="C7" s="15">
        <v>1</v>
      </c>
      <c r="D7" s="16">
        <v>0</v>
      </c>
      <c r="E7" s="16">
        <v>0</v>
      </c>
      <c r="F7" s="16">
        <v>0</v>
      </c>
      <c r="G7" s="16">
        <v>1</v>
      </c>
      <c r="H7" s="16">
        <v>0</v>
      </c>
      <c r="I7" s="16">
        <v>1</v>
      </c>
      <c r="J7" s="16">
        <v>2</v>
      </c>
      <c r="K7" s="16">
        <v>0</v>
      </c>
      <c r="L7" s="16">
        <v>0</v>
      </c>
      <c r="M7" s="16">
        <v>0</v>
      </c>
      <c r="N7" s="16">
        <v>1</v>
      </c>
      <c r="O7" s="16">
        <v>0</v>
      </c>
      <c r="P7" s="16">
        <v>0</v>
      </c>
      <c r="Q7" s="16">
        <v>2</v>
      </c>
      <c r="R7" s="16">
        <v>2</v>
      </c>
      <c r="S7" s="16">
        <v>1</v>
      </c>
      <c r="T7" s="16">
        <v>0</v>
      </c>
      <c r="U7" s="16">
        <v>1</v>
      </c>
      <c r="V7" s="16">
        <v>0</v>
      </c>
      <c r="W7" s="16">
        <v>0</v>
      </c>
      <c r="X7" s="16">
        <v>0</v>
      </c>
      <c r="Y7" s="16">
        <v>0</v>
      </c>
      <c r="Z7" s="16">
        <v>2</v>
      </c>
      <c r="AA7" s="16">
        <v>1</v>
      </c>
      <c r="AB7" s="16">
        <v>2</v>
      </c>
      <c r="AC7" s="16">
        <v>1</v>
      </c>
      <c r="AD7" s="16">
        <v>2</v>
      </c>
      <c r="AE7" s="16">
        <v>1</v>
      </c>
      <c r="AF7" s="16">
        <v>1</v>
      </c>
      <c r="AG7" s="16">
        <v>1</v>
      </c>
      <c r="AH7" s="16">
        <v>1</v>
      </c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</row>
    <row r="8" spans="1:190" x14ac:dyDescent="0.25">
      <c r="A8" s="13"/>
      <c r="B8" s="17" t="s">
        <v>6</v>
      </c>
      <c r="C8" s="18">
        <v>0.55555555555555558</v>
      </c>
      <c r="D8" s="18">
        <v>0.64516129032258063</v>
      </c>
      <c r="E8" s="18">
        <v>0</v>
      </c>
      <c r="F8" s="18">
        <v>0</v>
      </c>
      <c r="G8" s="18">
        <v>0</v>
      </c>
      <c r="H8" s="18">
        <v>0</v>
      </c>
      <c r="I8" s="18">
        <f>I7/I6*100</f>
        <v>0.53763440860215062</v>
      </c>
      <c r="J8" s="18">
        <f>J7/J6*100</f>
        <v>1.3071895424836601</v>
      </c>
      <c r="K8" s="18">
        <f t="shared" ref="K8:AG8" si="0">K7/K6*100</f>
        <v>0</v>
      </c>
      <c r="L8" s="18">
        <f t="shared" si="0"/>
        <v>0</v>
      </c>
      <c r="M8" s="18">
        <f t="shared" si="0"/>
        <v>0</v>
      </c>
      <c r="N8" s="18">
        <f t="shared" si="0"/>
        <v>0.65359477124183007</v>
      </c>
      <c r="O8" s="18">
        <f t="shared" si="0"/>
        <v>0</v>
      </c>
      <c r="P8" s="18">
        <v>0</v>
      </c>
      <c r="Q8" s="18">
        <f t="shared" si="0"/>
        <v>1.0869565217391304</v>
      </c>
      <c r="R8" s="18">
        <f t="shared" si="0"/>
        <v>1.0638297872340425</v>
      </c>
      <c r="S8" s="18">
        <f t="shared" si="0"/>
        <v>0.53475935828876997</v>
      </c>
      <c r="T8" s="18">
        <f t="shared" si="0"/>
        <v>0</v>
      </c>
      <c r="U8" s="18">
        <f t="shared" si="0"/>
        <v>0.5</v>
      </c>
      <c r="V8" s="18">
        <f t="shared" si="0"/>
        <v>0</v>
      </c>
      <c r="W8" s="18">
        <f t="shared" si="0"/>
        <v>0</v>
      </c>
      <c r="X8" s="18">
        <f t="shared" si="0"/>
        <v>0</v>
      </c>
      <c r="Y8" s="18">
        <f t="shared" si="0"/>
        <v>0</v>
      </c>
      <c r="Z8" s="18">
        <f t="shared" si="0"/>
        <v>0.97087378640776689</v>
      </c>
      <c r="AA8" s="18">
        <f t="shared" si="0"/>
        <v>0.63694267515923575</v>
      </c>
      <c r="AB8" s="18">
        <f t="shared" si="0"/>
        <v>1.0638297872340425</v>
      </c>
      <c r="AC8" s="18">
        <f t="shared" si="0"/>
        <v>0.5</v>
      </c>
      <c r="AD8" s="18">
        <f t="shared" si="0"/>
        <v>1.1049723756906076</v>
      </c>
      <c r="AE8" s="18">
        <f t="shared" si="0"/>
        <v>0.57803468208092479</v>
      </c>
      <c r="AF8" s="18">
        <f t="shared" si="0"/>
        <v>0.5494505494505495</v>
      </c>
      <c r="AG8" s="18">
        <f t="shared" si="0"/>
        <v>0.49504950495049505</v>
      </c>
      <c r="AH8" s="18">
        <f t="shared" ref="AH8" si="1">AH7/AH6*100</f>
        <v>0.54054054054054057</v>
      </c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</row>
    <row r="9" spans="1:190" x14ac:dyDescent="0.25">
      <c r="A9" s="10" t="s">
        <v>33</v>
      </c>
      <c r="B9" s="11" t="s">
        <v>4</v>
      </c>
      <c r="C9" s="12">
        <v>107</v>
      </c>
      <c r="D9" s="12">
        <v>131</v>
      </c>
      <c r="E9" s="12">
        <v>114</v>
      </c>
      <c r="F9" s="12">
        <v>115</v>
      </c>
      <c r="G9" s="12">
        <v>121</v>
      </c>
      <c r="H9" s="12">
        <v>113</v>
      </c>
      <c r="I9" s="12">
        <v>133</v>
      </c>
      <c r="J9" s="12">
        <v>118</v>
      </c>
      <c r="K9" s="12">
        <v>119</v>
      </c>
      <c r="L9" s="12">
        <v>110</v>
      </c>
      <c r="M9" s="12">
        <v>129</v>
      </c>
      <c r="N9" s="12">
        <v>123</v>
      </c>
      <c r="O9" s="12">
        <v>143</v>
      </c>
      <c r="P9" s="12">
        <v>138</v>
      </c>
      <c r="Q9" s="12">
        <v>124</v>
      </c>
      <c r="R9" s="12">
        <v>113</v>
      </c>
      <c r="S9" s="12">
        <v>135</v>
      </c>
      <c r="T9" s="12">
        <v>120</v>
      </c>
      <c r="U9" s="12">
        <v>93</v>
      </c>
      <c r="V9" s="12">
        <v>103</v>
      </c>
      <c r="W9" s="12">
        <v>112</v>
      </c>
      <c r="X9" s="12">
        <v>100</v>
      </c>
      <c r="Y9" s="12">
        <v>102</v>
      </c>
      <c r="Z9" s="12">
        <v>112</v>
      </c>
      <c r="AA9" s="12">
        <v>83</v>
      </c>
      <c r="AB9" s="12">
        <v>93</v>
      </c>
      <c r="AC9" s="12">
        <v>98</v>
      </c>
      <c r="AD9" s="12">
        <v>95</v>
      </c>
      <c r="AE9" s="12">
        <v>83</v>
      </c>
      <c r="AF9" s="12">
        <v>110</v>
      </c>
      <c r="AG9" s="12">
        <v>104</v>
      </c>
      <c r="AH9" s="12">
        <v>93</v>
      </c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</row>
    <row r="10" spans="1:190" x14ac:dyDescent="0.25">
      <c r="A10" s="13"/>
      <c r="B10" s="14" t="s">
        <v>5</v>
      </c>
      <c r="C10" s="15">
        <v>5</v>
      </c>
      <c r="D10" s="16">
        <v>6</v>
      </c>
      <c r="E10" s="16">
        <v>1</v>
      </c>
      <c r="F10" s="16">
        <v>4</v>
      </c>
      <c r="G10" s="16">
        <v>2</v>
      </c>
      <c r="H10" s="16">
        <v>6</v>
      </c>
      <c r="I10" s="16">
        <v>5</v>
      </c>
      <c r="J10" s="16">
        <v>2</v>
      </c>
      <c r="K10" s="16">
        <v>1</v>
      </c>
      <c r="L10" s="16">
        <v>4</v>
      </c>
      <c r="M10" s="16">
        <v>2</v>
      </c>
      <c r="N10" s="16">
        <v>5</v>
      </c>
      <c r="O10" s="16">
        <v>4</v>
      </c>
      <c r="P10" s="16">
        <v>7</v>
      </c>
      <c r="Q10" s="16">
        <v>6</v>
      </c>
      <c r="R10" s="16">
        <v>2</v>
      </c>
      <c r="S10" s="16">
        <v>11</v>
      </c>
      <c r="T10" s="16">
        <v>5</v>
      </c>
      <c r="U10" s="16">
        <v>5</v>
      </c>
      <c r="V10" s="16">
        <v>5</v>
      </c>
      <c r="W10" s="16">
        <v>11</v>
      </c>
      <c r="X10" s="16">
        <v>7</v>
      </c>
      <c r="Y10" s="16">
        <v>4</v>
      </c>
      <c r="Z10" s="16">
        <v>4</v>
      </c>
      <c r="AA10" s="16">
        <v>7</v>
      </c>
      <c r="AB10" s="16">
        <v>8</v>
      </c>
      <c r="AC10" s="16">
        <v>9</v>
      </c>
      <c r="AD10" s="16">
        <v>10</v>
      </c>
      <c r="AE10" s="16">
        <v>10</v>
      </c>
      <c r="AF10" s="16">
        <v>8</v>
      </c>
      <c r="AG10" s="16">
        <v>10</v>
      </c>
      <c r="AH10" s="16">
        <v>10</v>
      </c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</row>
    <row r="11" spans="1:190" x14ac:dyDescent="0.25">
      <c r="A11" s="13"/>
      <c r="B11" s="17" t="s">
        <v>6</v>
      </c>
      <c r="C11" s="18">
        <v>4.6728971962616823</v>
      </c>
      <c r="D11" s="18">
        <v>4.5801526717557248</v>
      </c>
      <c r="E11" s="18">
        <v>0.8771929824561403</v>
      </c>
      <c r="F11" s="18">
        <v>3.5087719298245612</v>
      </c>
      <c r="G11" s="18">
        <v>1.6666666666666667</v>
      </c>
      <c r="H11" s="18">
        <v>1.6666666666666667</v>
      </c>
      <c r="I11" s="18">
        <f t="shared" ref="I11:AG11" si="2">I10/I9*100</f>
        <v>3.7593984962406015</v>
      </c>
      <c r="J11" s="18">
        <f t="shared" si="2"/>
        <v>1.6949152542372881</v>
      </c>
      <c r="K11" s="18">
        <f t="shared" si="2"/>
        <v>0.84033613445378152</v>
      </c>
      <c r="L11" s="18">
        <f t="shared" si="2"/>
        <v>3.6363636363636362</v>
      </c>
      <c r="M11" s="18">
        <f t="shared" si="2"/>
        <v>1.5503875968992249</v>
      </c>
      <c r="N11" s="18">
        <f t="shared" si="2"/>
        <v>4.0650406504065035</v>
      </c>
      <c r="O11" s="18">
        <f t="shared" si="2"/>
        <v>2.7972027972027971</v>
      </c>
      <c r="P11" s="18">
        <f t="shared" si="2"/>
        <v>5.0724637681159424</v>
      </c>
      <c r="Q11" s="18">
        <f t="shared" si="2"/>
        <v>4.838709677419355</v>
      </c>
      <c r="R11" s="18">
        <f t="shared" si="2"/>
        <v>1.7699115044247788</v>
      </c>
      <c r="S11" s="18">
        <f t="shared" si="2"/>
        <v>8.1481481481481488</v>
      </c>
      <c r="T11" s="18">
        <f t="shared" si="2"/>
        <v>4.1666666666666661</v>
      </c>
      <c r="U11" s="18">
        <f>U10/U9*100</f>
        <v>5.376344086021505</v>
      </c>
      <c r="V11" s="18">
        <f t="shared" si="2"/>
        <v>4.8543689320388346</v>
      </c>
      <c r="W11" s="18">
        <f t="shared" si="2"/>
        <v>9.8214285714285712</v>
      </c>
      <c r="X11" s="18">
        <f t="shared" si="2"/>
        <v>7.0000000000000009</v>
      </c>
      <c r="Y11" s="18">
        <f t="shared" si="2"/>
        <v>3.9215686274509802</v>
      </c>
      <c r="Z11" s="18">
        <f t="shared" si="2"/>
        <v>3.5714285714285712</v>
      </c>
      <c r="AA11" s="18">
        <f t="shared" si="2"/>
        <v>8.4337349397590362</v>
      </c>
      <c r="AB11" s="18">
        <f t="shared" si="2"/>
        <v>8.6021505376344098</v>
      </c>
      <c r="AC11" s="18">
        <f t="shared" si="2"/>
        <v>9.183673469387756</v>
      </c>
      <c r="AD11" s="18">
        <f t="shared" si="2"/>
        <v>10.526315789473683</v>
      </c>
      <c r="AE11" s="18">
        <f t="shared" si="2"/>
        <v>12.048192771084338</v>
      </c>
      <c r="AF11" s="18">
        <f t="shared" si="2"/>
        <v>7.2727272727272725</v>
      </c>
      <c r="AG11" s="18">
        <f t="shared" si="2"/>
        <v>9.6153846153846168</v>
      </c>
      <c r="AH11" s="18">
        <f t="shared" ref="AH11" si="3">AH10/AH9*100</f>
        <v>10.75268817204301</v>
      </c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</row>
    <row r="12" spans="1:190" x14ac:dyDescent="0.25">
      <c r="A12" s="10" t="s">
        <v>34</v>
      </c>
      <c r="B12" s="11" t="s">
        <v>4</v>
      </c>
      <c r="C12" s="12">
        <v>113</v>
      </c>
      <c r="D12" s="12">
        <v>112</v>
      </c>
      <c r="E12" s="12">
        <v>100</v>
      </c>
      <c r="F12" s="12">
        <v>124</v>
      </c>
      <c r="G12" s="12">
        <v>130</v>
      </c>
      <c r="H12" s="12">
        <v>125</v>
      </c>
      <c r="I12" s="12">
        <v>127</v>
      </c>
      <c r="J12" s="12">
        <v>101</v>
      </c>
      <c r="K12" s="12">
        <v>114</v>
      </c>
      <c r="L12" s="12">
        <v>123</v>
      </c>
      <c r="M12" s="12">
        <v>132</v>
      </c>
      <c r="N12" s="12">
        <v>120</v>
      </c>
      <c r="O12" s="12">
        <v>135</v>
      </c>
      <c r="P12" s="12">
        <v>126</v>
      </c>
      <c r="Q12" s="12">
        <v>140</v>
      </c>
      <c r="R12" s="12">
        <v>144</v>
      </c>
      <c r="S12" s="12">
        <v>141</v>
      </c>
      <c r="T12" s="12">
        <v>131</v>
      </c>
      <c r="U12" s="12">
        <v>168</v>
      </c>
      <c r="V12" s="12">
        <v>128</v>
      </c>
      <c r="W12" s="12">
        <v>85</v>
      </c>
      <c r="X12" s="12">
        <v>109</v>
      </c>
      <c r="Y12" s="12">
        <v>118</v>
      </c>
      <c r="Z12" s="12">
        <v>96</v>
      </c>
      <c r="AA12" s="12">
        <v>102</v>
      </c>
      <c r="AB12" s="12">
        <v>82</v>
      </c>
      <c r="AC12" s="12">
        <v>116</v>
      </c>
      <c r="AD12" s="12">
        <v>103</v>
      </c>
      <c r="AE12" s="12">
        <v>103</v>
      </c>
      <c r="AF12" s="12">
        <v>90</v>
      </c>
      <c r="AG12" s="12">
        <v>82</v>
      </c>
      <c r="AH12" s="12">
        <v>117</v>
      </c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190" x14ac:dyDescent="0.25">
      <c r="A13" s="13"/>
      <c r="B13" s="14" t="s">
        <v>5</v>
      </c>
      <c r="C13" s="15">
        <v>11</v>
      </c>
      <c r="D13" s="16">
        <v>6</v>
      </c>
      <c r="E13" s="16">
        <v>3</v>
      </c>
      <c r="F13" s="16">
        <v>9</v>
      </c>
      <c r="G13" s="16">
        <v>4</v>
      </c>
      <c r="H13" s="16">
        <v>14</v>
      </c>
      <c r="I13" s="16">
        <v>11</v>
      </c>
      <c r="J13" s="16">
        <v>13</v>
      </c>
      <c r="K13" s="16">
        <v>12</v>
      </c>
      <c r="L13" s="16">
        <v>20</v>
      </c>
      <c r="M13" s="16">
        <v>9</v>
      </c>
      <c r="N13" s="16">
        <v>17</v>
      </c>
      <c r="O13" s="16">
        <v>25</v>
      </c>
      <c r="P13" s="16">
        <v>22</v>
      </c>
      <c r="Q13" s="16">
        <v>33</v>
      </c>
      <c r="R13" s="16">
        <v>28</v>
      </c>
      <c r="S13" s="16">
        <v>43</v>
      </c>
      <c r="T13" s="16">
        <v>50</v>
      </c>
      <c r="U13" s="16">
        <v>71</v>
      </c>
      <c r="V13" s="16">
        <v>39</v>
      </c>
      <c r="W13" s="16">
        <v>50</v>
      </c>
      <c r="X13" s="16">
        <v>41</v>
      </c>
      <c r="Y13" s="16">
        <v>41</v>
      </c>
      <c r="Z13" s="16">
        <v>25</v>
      </c>
      <c r="AA13" s="16">
        <v>24</v>
      </c>
      <c r="AB13" s="16">
        <v>14</v>
      </c>
      <c r="AC13" s="16">
        <v>31</v>
      </c>
      <c r="AD13" s="16">
        <v>24</v>
      </c>
      <c r="AE13" s="16">
        <v>23</v>
      </c>
      <c r="AF13" s="16">
        <v>22</v>
      </c>
      <c r="AG13" s="16">
        <v>23</v>
      </c>
      <c r="AH13" s="16">
        <v>21</v>
      </c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</row>
    <row r="14" spans="1:190" x14ac:dyDescent="0.25">
      <c r="A14" s="13"/>
      <c r="B14" s="17" t="s">
        <v>6</v>
      </c>
      <c r="C14" s="18">
        <v>9.7345132743362832</v>
      </c>
      <c r="D14" s="18">
        <v>3.6036036036036037</v>
      </c>
      <c r="E14" s="18">
        <v>3.0303030303030303</v>
      </c>
      <c r="F14" s="18">
        <v>6.6115702479338845</v>
      </c>
      <c r="G14" s="18">
        <v>1</v>
      </c>
      <c r="H14" s="18">
        <v>1</v>
      </c>
      <c r="I14" s="18">
        <f t="shared" ref="I14:AG14" si="4">I13/I12*100</f>
        <v>8.6614173228346463</v>
      </c>
      <c r="J14" s="18">
        <f t="shared" si="4"/>
        <v>12.871287128712872</v>
      </c>
      <c r="K14" s="18">
        <f t="shared" si="4"/>
        <v>10.526315789473683</v>
      </c>
      <c r="L14" s="18">
        <f t="shared" si="4"/>
        <v>16.260162601626014</v>
      </c>
      <c r="M14" s="18">
        <f t="shared" si="4"/>
        <v>6.8181818181818175</v>
      </c>
      <c r="N14" s="18">
        <f t="shared" si="4"/>
        <v>14.166666666666666</v>
      </c>
      <c r="O14" s="18">
        <f t="shared" si="4"/>
        <v>18.518518518518519</v>
      </c>
      <c r="P14" s="18">
        <f t="shared" si="4"/>
        <v>17.460317460317459</v>
      </c>
      <c r="Q14" s="18">
        <f t="shared" si="4"/>
        <v>23.571428571428569</v>
      </c>
      <c r="R14" s="18">
        <f t="shared" si="4"/>
        <v>19.444444444444446</v>
      </c>
      <c r="S14" s="18">
        <f t="shared" si="4"/>
        <v>30.49645390070922</v>
      </c>
      <c r="T14" s="18">
        <f t="shared" si="4"/>
        <v>38.167938931297712</v>
      </c>
      <c r="U14" s="18">
        <f t="shared" si="4"/>
        <v>42.261904761904759</v>
      </c>
      <c r="V14" s="18">
        <f t="shared" si="4"/>
        <v>30.46875</v>
      </c>
      <c r="W14" s="18">
        <f t="shared" si="4"/>
        <v>58.82352941176471</v>
      </c>
      <c r="X14" s="18">
        <f t="shared" si="4"/>
        <v>37.61467889908257</v>
      </c>
      <c r="Y14" s="18">
        <f t="shared" si="4"/>
        <v>34.745762711864408</v>
      </c>
      <c r="Z14" s="18">
        <f t="shared" si="4"/>
        <v>26.041666666666668</v>
      </c>
      <c r="AA14" s="18">
        <f t="shared" si="4"/>
        <v>23.52941176470588</v>
      </c>
      <c r="AB14" s="18">
        <f t="shared" si="4"/>
        <v>17.073170731707318</v>
      </c>
      <c r="AC14" s="18">
        <f t="shared" si="4"/>
        <v>26.72413793103448</v>
      </c>
      <c r="AD14" s="18">
        <f t="shared" si="4"/>
        <v>23.300970873786408</v>
      </c>
      <c r="AE14" s="18">
        <f t="shared" si="4"/>
        <v>22.330097087378643</v>
      </c>
      <c r="AF14" s="18">
        <f t="shared" si="4"/>
        <v>24.444444444444443</v>
      </c>
      <c r="AG14" s="18">
        <f t="shared" si="4"/>
        <v>28.04878048780488</v>
      </c>
      <c r="AH14" s="18">
        <f t="shared" ref="AH14" si="5">AH13/AH12*100</f>
        <v>17.948717948717949</v>
      </c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</row>
    <row r="15" spans="1:190" x14ac:dyDescent="0.25">
      <c r="A15" s="10" t="s">
        <v>35</v>
      </c>
      <c r="B15" s="11" t="s">
        <v>4</v>
      </c>
      <c r="C15" s="12">
        <v>15</v>
      </c>
      <c r="D15" s="12">
        <v>35</v>
      </c>
      <c r="E15" s="12">
        <v>26</v>
      </c>
      <c r="F15" s="12">
        <v>30</v>
      </c>
      <c r="G15" s="12">
        <v>35</v>
      </c>
      <c r="H15" s="12">
        <v>34</v>
      </c>
      <c r="I15" s="12">
        <v>38</v>
      </c>
      <c r="J15" s="12">
        <v>29</v>
      </c>
      <c r="K15" s="12">
        <v>37</v>
      </c>
      <c r="L15" s="12">
        <v>20</v>
      </c>
      <c r="M15" s="12">
        <v>32</v>
      </c>
      <c r="N15" s="12">
        <v>33</v>
      </c>
      <c r="O15" s="12">
        <v>46</v>
      </c>
      <c r="P15" s="12">
        <v>29</v>
      </c>
      <c r="Q15" s="12">
        <v>32</v>
      </c>
      <c r="R15" s="12">
        <v>35</v>
      </c>
      <c r="S15" s="12">
        <v>37</v>
      </c>
      <c r="T15" s="12">
        <v>37</v>
      </c>
      <c r="U15" s="12">
        <v>29</v>
      </c>
      <c r="V15" s="12">
        <v>24</v>
      </c>
      <c r="W15" s="12">
        <v>10</v>
      </c>
      <c r="X15" s="12">
        <v>22</v>
      </c>
      <c r="Y15" s="12">
        <v>27</v>
      </c>
      <c r="Z15" s="12">
        <v>18</v>
      </c>
      <c r="AA15" s="12">
        <v>13</v>
      </c>
      <c r="AB15" s="12">
        <v>18</v>
      </c>
      <c r="AC15" s="12">
        <v>23</v>
      </c>
      <c r="AD15" s="12">
        <v>14</v>
      </c>
      <c r="AE15" s="12">
        <v>28</v>
      </c>
      <c r="AF15" s="12">
        <v>34</v>
      </c>
      <c r="AG15" s="12">
        <v>15</v>
      </c>
      <c r="AH15" s="12">
        <v>24</v>
      </c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190" x14ac:dyDescent="0.25">
      <c r="A16" s="13"/>
      <c r="B16" s="14" t="s">
        <v>5</v>
      </c>
      <c r="C16" s="15">
        <v>0</v>
      </c>
      <c r="D16" s="16">
        <v>2</v>
      </c>
      <c r="E16" s="16">
        <v>2</v>
      </c>
      <c r="F16" s="16">
        <v>3</v>
      </c>
      <c r="G16" s="16">
        <v>1</v>
      </c>
      <c r="H16" s="16">
        <v>0</v>
      </c>
      <c r="I16" s="16">
        <v>2</v>
      </c>
      <c r="J16" s="16">
        <v>2</v>
      </c>
      <c r="K16" s="16">
        <v>2</v>
      </c>
      <c r="L16" s="16">
        <v>1</v>
      </c>
      <c r="M16" s="16">
        <v>4</v>
      </c>
      <c r="N16" s="16">
        <v>1</v>
      </c>
      <c r="O16" s="16">
        <v>4</v>
      </c>
      <c r="P16" s="16">
        <v>3</v>
      </c>
      <c r="Q16" s="16">
        <v>3</v>
      </c>
      <c r="R16" s="16">
        <v>2</v>
      </c>
      <c r="S16" s="16">
        <v>6</v>
      </c>
      <c r="T16" s="16">
        <v>7</v>
      </c>
      <c r="U16" s="16">
        <v>5</v>
      </c>
      <c r="V16" s="16">
        <v>2</v>
      </c>
      <c r="W16" s="16">
        <v>1</v>
      </c>
      <c r="X16" s="16">
        <v>3</v>
      </c>
      <c r="Y16" s="16">
        <v>3</v>
      </c>
      <c r="Z16" s="16">
        <v>1</v>
      </c>
      <c r="AA16" s="16">
        <v>0</v>
      </c>
      <c r="AB16" s="16">
        <v>4</v>
      </c>
      <c r="AC16" s="16">
        <v>1</v>
      </c>
      <c r="AD16" s="16">
        <v>0</v>
      </c>
      <c r="AE16" s="16">
        <v>2</v>
      </c>
      <c r="AF16" s="16">
        <v>3</v>
      </c>
      <c r="AG16" s="16">
        <v>2</v>
      </c>
      <c r="AH16" s="16">
        <v>0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</row>
    <row r="17" spans="1:54" x14ac:dyDescent="0.25">
      <c r="A17" s="13"/>
      <c r="B17" s="17" t="s">
        <v>6</v>
      </c>
      <c r="C17" s="18">
        <v>0</v>
      </c>
      <c r="D17" s="18">
        <v>5.7142857142857144</v>
      </c>
      <c r="E17" s="18">
        <v>7.6923076923076925</v>
      </c>
      <c r="F17" s="18">
        <v>10</v>
      </c>
      <c r="G17" s="18">
        <v>3.5714285714285712</v>
      </c>
      <c r="H17" s="18">
        <v>0</v>
      </c>
      <c r="I17" s="18">
        <f t="shared" ref="I17:AG17" si="6">I16/I15*100</f>
        <v>5.2631578947368416</v>
      </c>
      <c r="J17" s="18">
        <f t="shared" si="6"/>
        <v>6.8965517241379306</v>
      </c>
      <c r="K17" s="18">
        <f t="shared" si="6"/>
        <v>5.4054054054054053</v>
      </c>
      <c r="L17" s="18">
        <f t="shared" si="6"/>
        <v>5</v>
      </c>
      <c r="M17" s="18">
        <f t="shared" si="6"/>
        <v>12.5</v>
      </c>
      <c r="N17" s="18">
        <f t="shared" si="6"/>
        <v>3.0303030303030303</v>
      </c>
      <c r="O17" s="18">
        <f t="shared" si="6"/>
        <v>8.695652173913043</v>
      </c>
      <c r="P17" s="18">
        <f t="shared" si="6"/>
        <v>10.344827586206897</v>
      </c>
      <c r="Q17" s="18">
        <f t="shared" si="6"/>
        <v>9.375</v>
      </c>
      <c r="R17" s="18">
        <f t="shared" si="6"/>
        <v>5.7142857142857144</v>
      </c>
      <c r="S17" s="18">
        <f t="shared" si="6"/>
        <v>16.216216216216218</v>
      </c>
      <c r="T17" s="18">
        <f t="shared" si="6"/>
        <v>18.918918918918919</v>
      </c>
      <c r="U17" s="18">
        <f t="shared" si="6"/>
        <v>17.241379310344829</v>
      </c>
      <c r="V17" s="18">
        <f t="shared" si="6"/>
        <v>8.3333333333333321</v>
      </c>
      <c r="W17" s="18">
        <f t="shared" si="6"/>
        <v>10</v>
      </c>
      <c r="X17" s="18">
        <f t="shared" si="6"/>
        <v>13.636363636363635</v>
      </c>
      <c r="Y17" s="18">
        <f t="shared" si="6"/>
        <v>11.111111111111111</v>
      </c>
      <c r="Z17" s="18">
        <f t="shared" si="6"/>
        <v>5.5555555555555554</v>
      </c>
      <c r="AA17" s="18">
        <f t="shared" si="6"/>
        <v>0</v>
      </c>
      <c r="AB17" s="18">
        <f t="shared" si="6"/>
        <v>22.222222222222221</v>
      </c>
      <c r="AC17" s="18">
        <f t="shared" si="6"/>
        <v>4.3478260869565215</v>
      </c>
      <c r="AD17" s="18">
        <f t="shared" si="6"/>
        <v>0</v>
      </c>
      <c r="AE17" s="18">
        <f t="shared" si="6"/>
        <v>7.1428571428571423</v>
      </c>
      <c r="AF17" s="18">
        <f t="shared" si="6"/>
        <v>8.8235294117647065</v>
      </c>
      <c r="AG17" s="18">
        <f t="shared" si="6"/>
        <v>13.333333333333334</v>
      </c>
      <c r="AH17" s="18">
        <f t="shared" ref="AH17" si="7">AH16/AH15*100</f>
        <v>0</v>
      </c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</row>
    <row r="18" spans="1:54" x14ac:dyDescent="0.25">
      <c r="A18" s="10" t="s">
        <v>36</v>
      </c>
      <c r="B18" s="11" t="s">
        <v>4</v>
      </c>
      <c r="C18" s="12">
        <v>79</v>
      </c>
      <c r="D18" s="12">
        <v>67</v>
      </c>
      <c r="E18" s="12">
        <v>75</v>
      </c>
      <c r="F18" s="12">
        <v>113</v>
      </c>
      <c r="G18" s="12">
        <v>112</v>
      </c>
      <c r="H18" s="12">
        <v>134</v>
      </c>
      <c r="I18" s="12">
        <v>102</v>
      </c>
      <c r="J18" s="12">
        <v>106</v>
      </c>
      <c r="K18" s="12">
        <v>146</v>
      </c>
      <c r="L18" s="12">
        <v>128</v>
      </c>
      <c r="M18" s="12">
        <v>100</v>
      </c>
      <c r="N18" s="12">
        <v>94</v>
      </c>
      <c r="O18" s="12">
        <v>42</v>
      </c>
      <c r="P18" s="12">
        <v>41</v>
      </c>
      <c r="Q18" s="12">
        <v>53</v>
      </c>
      <c r="R18" s="12">
        <v>57</v>
      </c>
      <c r="S18" s="12">
        <v>78</v>
      </c>
      <c r="T18" s="12">
        <v>54</v>
      </c>
      <c r="U18" s="12">
        <v>91</v>
      </c>
      <c r="V18" s="12">
        <v>67</v>
      </c>
      <c r="W18" s="12">
        <v>26</v>
      </c>
      <c r="X18" s="12">
        <v>46</v>
      </c>
      <c r="Y18" s="12">
        <v>73</v>
      </c>
      <c r="Z18" s="12">
        <v>88</v>
      </c>
      <c r="AA18" s="12">
        <v>17</v>
      </c>
      <c r="AB18" s="12">
        <v>58</v>
      </c>
      <c r="AC18" s="12">
        <v>53</v>
      </c>
      <c r="AD18" s="12">
        <v>40</v>
      </c>
      <c r="AE18" s="12">
        <v>65</v>
      </c>
      <c r="AF18" s="12">
        <v>91</v>
      </c>
      <c r="AG18" s="12">
        <v>93</v>
      </c>
      <c r="AH18" s="12">
        <v>114</v>
      </c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x14ac:dyDescent="0.25">
      <c r="A19" s="13"/>
      <c r="B19" s="14" t="s">
        <v>5</v>
      </c>
      <c r="C19" s="15">
        <v>3</v>
      </c>
      <c r="D19" s="16">
        <v>1</v>
      </c>
      <c r="E19" s="16">
        <v>1</v>
      </c>
      <c r="F19" s="16">
        <v>2</v>
      </c>
      <c r="G19" s="16">
        <v>2</v>
      </c>
      <c r="H19" s="16">
        <v>1</v>
      </c>
      <c r="I19" s="16">
        <v>4</v>
      </c>
      <c r="J19" s="16">
        <v>2</v>
      </c>
      <c r="K19" s="16">
        <v>3</v>
      </c>
      <c r="L19" s="16">
        <v>4</v>
      </c>
      <c r="M19" s="16">
        <v>1</v>
      </c>
      <c r="N19" s="16">
        <v>5</v>
      </c>
      <c r="O19" s="16">
        <v>0</v>
      </c>
      <c r="P19" s="16">
        <v>1</v>
      </c>
      <c r="Q19" s="16">
        <v>0</v>
      </c>
      <c r="R19" s="16">
        <v>1</v>
      </c>
      <c r="S19" s="16">
        <v>3</v>
      </c>
      <c r="T19" s="16">
        <v>14</v>
      </c>
      <c r="U19" s="16">
        <v>12</v>
      </c>
      <c r="V19" s="16">
        <v>18</v>
      </c>
      <c r="W19" s="16">
        <v>2</v>
      </c>
      <c r="X19" s="16">
        <v>6</v>
      </c>
      <c r="Y19" s="16">
        <v>12</v>
      </c>
      <c r="Z19" s="16">
        <v>3</v>
      </c>
      <c r="AA19" s="16">
        <v>2</v>
      </c>
      <c r="AB19" s="16">
        <v>1</v>
      </c>
      <c r="AC19" s="16">
        <v>0</v>
      </c>
      <c r="AD19" s="16">
        <v>1</v>
      </c>
      <c r="AE19" s="16">
        <v>1</v>
      </c>
      <c r="AF19" s="16">
        <v>7</v>
      </c>
      <c r="AG19" s="16">
        <v>8</v>
      </c>
      <c r="AH19" s="16">
        <v>6</v>
      </c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</row>
    <row r="20" spans="1:54" x14ac:dyDescent="0.25">
      <c r="A20" s="13"/>
      <c r="B20" s="17" t="s">
        <v>6</v>
      </c>
      <c r="C20" s="18">
        <v>5.8823529411764701</v>
      </c>
      <c r="D20" s="18">
        <v>3.5087719298245612</v>
      </c>
      <c r="E20" s="18">
        <v>1.639344262295082</v>
      </c>
      <c r="F20" s="18">
        <v>2.0202020202020203</v>
      </c>
      <c r="G20" s="18">
        <v>1.9607843137254901</v>
      </c>
      <c r="H20" s="18">
        <v>1.9607843137254901</v>
      </c>
      <c r="I20" s="18">
        <f t="shared" ref="I20:AG20" si="8">I19/I18*100</f>
        <v>3.9215686274509802</v>
      </c>
      <c r="J20" s="18">
        <f t="shared" si="8"/>
        <v>1.8867924528301887</v>
      </c>
      <c r="K20" s="18">
        <f t="shared" si="8"/>
        <v>2.054794520547945</v>
      </c>
      <c r="L20" s="18">
        <f t="shared" si="8"/>
        <v>3.125</v>
      </c>
      <c r="M20" s="18">
        <f t="shared" si="8"/>
        <v>1</v>
      </c>
      <c r="N20" s="18">
        <f t="shared" si="8"/>
        <v>5.3191489361702127</v>
      </c>
      <c r="O20" s="18">
        <f t="shared" si="8"/>
        <v>0</v>
      </c>
      <c r="P20" s="18">
        <f t="shared" si="8"/>
        <v>2.4390243902439024</v>
      </c>
      <c r="Q20" s="18">
        <f t="shared" si="8"/>
        <v>0</v>
      </c>
      <c r="R20" s="18">
        <f t="shared" si="8"/>
        <v>1.7543859649122806</v>
      </c>
      <c r="S20" s="18">
        <f t="shared" si="8"/>
        <v>3.8461538461538463</v>
      </c>
      <c r="T20" s="18">
        <f t="shared" si="8"/>
        <v>25.925925925925924</v>
      </c>
      <c r="U20" s="18">
        <f t="shared" si="8"/>
        <v>13.186813186813188</v>
      </c>
      <c r="V20" s="18">
        <f t="shared" si="8"/>
        <v>26.865671641791046</v>
      </c>
      <c r="W20" s="18">
        <f t="shared" si="8"/>
        <v>7.6923076923076925</v>
      </c>
      <c r="X20" s="18">
        <f t="shared" si="8"/>
        <v>13.043478260869565</v>
      </c>
      <c r="Y20" s="18">
        <f t="shared" si="8"/>
        <v>16.43835616438356</v>
      </c>
      <c r="Z20" s="18">
        <f t="shared" si="8"/>
        <v>3.4090909090909087</v>
      </c>
      <c r="AA20" s="18">
        <f t="shared" si="8"/>
        <v>11.76470588235294</v>
      </c>
      <c r="AB20" s="18">
        <f t="shared" si="8"/>
        <v>1.7241379310344827</v>
      </c>
      <c r="AC20" s="18">
        <f t="shared" si="8"/>
        <v>0</v>
      </c>
      <c r="AD20" s="18">
        <f t="shared" si="8"/>
        <v>2.5</v>
      </c>
      <c r="AE20" s="18">
        <f t="shared" si="8"/>
        <v>1.5384615384615385</v>
      </c>
      <c r="AF20" s="18">
        <f t="shared" si="8"/>
        <v>7.6923076923076925</v>
      </c>
      <c r="AG20" s="18">
        <f t="shared" si="8"/>
        <v>8.6021505376344098</v>
      </c>
      <c r="AH20" s="18">
        <f t="shared" ref="AH20" si="9">AH19/AH18*100</f>
        <v>5.2631578947368416</v>
      </c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</row>
    <row r="21" spans="1:54" x14ac:dyDescent="0.25">
      <c r="A21" s="10" t="s">
        <v>40</v>
      </c>
      <c r="B21" s="11" t="s">
        <v>4</v>
      </c>
      <c r="C21" s="12">
        <v>17</v>
      </c>
      <c r="D21" s="12">
        <v>9</v>
      </c>
      <c r="E21" s="12">
        <v>11</v>
      </c>
      <c r="F21" s="12">
        <v>11</v>
      </c>
      <c r="G21" s="12">
        <v>16</v>
      </c>
      <c r="H21" s="12">
        <v>10</v>
      </c>
      <c r="I21" s="12">
        <v>9</v>
      </c>
      <c r="J21" s="12">
        <v>12</v>
      </c>
      <c r="K21" s="12">
        <v>13</v>
      </c>
      <c r="L21" s="12">
        <v>12</v>
      </c>
      <c r="M21" s="12">
        <v>16</v>
      </c>
      <c r="N21" s="12">
        <v>7</v>
      </c>
      <c r="O21" s="12">
        <v>18</v>
      </c>
      <c r="P21" s="12">
        <v>8</v>
      </c>
      <c r="Q21" s="12">
        <v>12</v>
      </c>
      <c r="R21" s="12">
        <v>12</v>
      </c>
      <c r="S21" s="12">
        <v>14</v>
      </c>
      <c r="T21" s="12">
        <v>11</v>
      </c>
      <c r="U21" s="12">
        <v>8</v>
      </c>
      <c r="V21" s="12">
        <v>18</v>
      </c>
      <c r="W21" s="12">
        <v>7</v>
      </c>
      <c r="X21" s="12">
        <v>15</v>
      </c>
      <c r="Y21" s="12">
        <v>27</v>
      </c>
      <c r="Z21" s="12">
        <v>34</v>
      </c>
      <c r="AA21" s="12">
        <v>7</v>
      </c>
      <c r="AB21" s="12">
        <v>27</v>
      </c>
      <c r="AC21" s="12">
        <v>33</v>
      </c>
      <c r="AD21" s="12">
        <v>28</v>
      </c>
      <c r="AE21" s="12">
        <v>15</v>
      </c>
      <c r="AF21" s="12">
        <v>8</v>
      </c>
      <c r="AG21" s="12">
        <v>8</v>
      </c>
      <c r="AH21" s="12">
        <v>13</v>
      </c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x14ac:dyDescent="0.25">
      <c r="A22" s="13"/>
      <c r="B22" s="14" t="s">
        <v>5</v>
      </c>
      <c r="C22" s="15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1</v>
      </c>
      <c r="M22" s="16">
        <v>0</v>
      </c>
      <c r="N22" s="16">
        <v>0</v>
      </c>
      <c r="O22" s="16">
        <v>2</v>
      </c>
      <c r="P22" s="16">
        <v>0</v>
      </c>
      <c r="Q22" s="16">
        <v>0</v>
      </c>
      <c r="R22" s="16">
        <v>1</v>
      </c>
      <c r="S22" s="16">
        <v>1</v>
      </c>
      <c r="T22" s="16">
        <v>3</v>
      </c>
      <c r="U22" s="16">
        <v>0</v>
      </c>
      <c r="V22" s="16">
        <v>6</v>
      </c>
      <c r="W22" s="16">
        <v>2</v>
      </c>
      <c r="X22" s="16">
        <v>4</v>
      </c>
      <c r="Y22" s="16">
        <v>2</v>
      </c>
      <c r="Z22" s="16">
        <v>1</v>
      </c>
      <c r="AA22" s="16">
        <v>1</v>
      </c>
      <c r="AB22" s="16">
        <v>1</v>
      </c>
      <c r="AC22" s="16">
        <v>2</v>
      </c>
      <c r="AD22" s="16">
        <v>2</v>
      </c>
      <c r="AE22" s="16">
        <v>2</v>
      </c>
      <c r="AF22" s="16">
        <v>0</v>
      </c>
      <c r="AG22" s="16">
        <v>0</v>
      </c>
      <c r="AH22" s="16">
        <v>1</v>
      </c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</row>
    <row r="23" spans="1:54" ht="15.75" thickBot="1" x14ac:dyDescent="0.3">
      <c r="A23" s="13"/>
      <c r="B23" s="17" t="s">
        <v>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f t="shared" ref="S23:AG23" si="10">S22/S21*100</f>
        <v>7.1428571428571423</v>
      </c>
      <c r="T23" s="18">
        <f t="shared" si="10"/>
        <v>27.27272727272727</v>
      </c>
      <c r="U23" s="18">
        <f t="shared" si="10"/>
        <v>0</v>
      </c>
      <c r="V23" s="18">
        <f t="shared" si="10"/>
        <v>33.333333333333329</v>
      </c>
      <c r="W23" s="18">
        <f t="shared" si="10"/>
        <v>28.571428571428569</v>
      </c>
      <c r="X23" s="18">
        <f t="shared" si="10"/>
        <v>26.666666666666668</v>
      </c>
      <c r="Y23" s="18">
        <f t="shared" si="10"/>
        <v>7.4074074074074066</v>
      </c>
      <c r="Z23" s="18">
        <f t="shared" si="10"/>
        <v>2.9411764705882351</v>
      </c>
      <c r="AA23" s="18">
        <f t="shared" si="10"/>
        <v>14.285714285714285</v>
      </c>
      <c r="AB23" s="18">
        <f t="shared" si="10"/>
        <v>3.7037037037037033</v>
      </c>
      <c r="AC23" s="18">
        <f t="shared" si="10"/>
        <v>6.0606060606060606</v>
      </c>
      <c r="AD23" s="18">
        <f t="shared" si="10"/>
        <v>7.1428571428571423</v>
      </c>
      <c r="AE23" s="18">
        <f t="shared" si="10"/>
        <v>13.333333333333334</v>
      </c>
      <c r="AF23" s="18">
        <f t="shared" si="10"/>
        <v>0</v>
      </c>
      <c r="AG23" s="18">
        <f t="shared" si="10"/>
        <v>0</v>
      </c>
      <c r="AH23" s="18">
        <f t="shared" ref="AH23" si="11">AH22/AH21*100</f>
        <v>7.6923076923076925</v>
      </c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</row>
    <row r="24" spans="1:54" x14ac:dyDescent="0.25">
      <c r="A24" s="19" t="s">
        <v>4</v>
      </c>
      <c r="B24" s="20" t="s">
        <v>4</v>
      </c>
      <c r="C24" s="21">
        <f t="shared" ref="C24:U25" si="12">SUM(C6,C9,C12,C15,C18,C21)</f>
        <v>511</v>
      </c>
      <c r="D24" s="21">
        <f t="shared" si="12"/>
        <v>509</v>
      </c>
      <c r="E24" s="21">
        <f t="shared" si="12"/>
        <v>489</v>
      </c>
      <c r="F24" s="21">
        <f t="shared" si="12"/>
        <v>570</v>
      </c>
      <c r="G24" s="21">
        <f t="shared" si="12"/>
        <v>600</v>
      </c>
      <c r="H24" s="21">
        <f t="shared" si="12"/>
        <v>609</v>
      </c>
      <c r="I24" s="21">
        <f t="shared" si="12"/>
        <v>595</v>
      </c>
      <c r="J24" s="21">
        <f t="shared" si="12"/>
        <v>519</v>
      </c>
      <c r="K24" s="21">
        <f t="shared" si="12"/>
        <v>644</v>
      </c>
      <c r="L24" s="21">
        <f t="shared" si="12"/>
        <v>577</v>
      </c>
      <c r="M24" s="21">
        <f t="shared" si="12"/>
        <v>612</v>
      </c>
      <c r="N24" s="21">
        <f t="shared" si="12"/>
        <v>530</v>
      </c>
      <c r="O24" s="21">
        <f t="shared" si="12"/>
        <v>564</v>
      </c>
      <c r="P24" s="21">
        <f t="shared" si="12"/>
        <v>530</v>
      </c>
      <c r="Q24" s="21">
        <f t="shared" si="12"/>
        <v>545</v>
      </c>
      <c r="R24" s="21">
        <f t="shared" si="12"/>
        <v>549</v>
      </c>
      <c r="S24" s="21">
        <f t="shared" si="12"/>
        <v>592</v>
      </c>
      <c r="T24" s="21">
        <f t="shared" si="12"/>
        <v>547</v>
      </c>
      <c r="U24" s="21">
        <f t="shared" si="12"/>
        <v>589</v>
      </c>
      <c r="V24" s="21">
        <f t="shared" ref="V24:AA24" si="13">SUM(V6,V9,V12,V15,V18,V21)</f>
        <v>508</v>
      </c>
      <c r="W24" s="21">
        <f t="shared" si="13"/>
        <v>408</v>
      </c>
      <c r="X24" s="21">
        <f t="shared" si="13"/>
        <v>467</v>
      </c>
      <c r="Y24" s="21">
        <f t="shared" si="13"/>
        <v>550</v>
      </c>
      <c r="Z24" s="21">
        <f t="shared" si="13"/>
        <v>554</v>
      </c>
      <c r="AA24" s="21">
        <f t="shared" si="13"/>
        <v>379</v>
      </c>
      <c r="AB24" s="21">
        <f t="shared" ref="AB24:AC24" si="14">SUM(AB6,AB9,AB12,AB15,AB18,AB21)</f>
        <v>466</v>
      </c>
      <c r="AC24" s="21">
        <f t="shared" si="14"/>
        <v>523</v>
      </c>
      <c r="AD24" s="21">
        <f t="shared" ref="AD24:AE24" si="15">SUM(AD6,AD9,AD12,AD15,AD18,AD21)</f>
        <v>461</v>
      </c>
      <c r="AE24" s="21">
        <f t="shared" si="15"/>
        <v>467</v>
      </c>
      <c r="AF24" s="21">
        <f t="shared" ref="AF24:AG24" si="16">SUM(AF6,AF9,AF12,AF15,AF18,AF21)</f>
        <v>515</v>
      </c>
      <c r="AG24" s="21">
        <f t="shared" si="16"/>
        <v>504</v>
      </c>
      <c r="AH24" s="21">
        <f t="shared" ref="AH24" si="17">SUM(AH6,AH9,AH12,AH15,AH18,AH21)</f>
        <v>546</v>
      </c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</row>
    <row r="25" spans="1:54" x14ac:dyDescent="0.25">
      <c r="A25" s="13"/>
      <c r="B25" s="14" t="s">
        <v>5</v>
      </c>
      <c r="C25" s="22">
        <f t="shared" si="12"/>
        <v>20</v>
      </c>
      <c r="D25" s="22">
        <f t="shared" si="12"/>
        <v>15</v>
      </c>
      <c r="E25" s="22">
        <f t="shared" si="12"/>
        <v>7</v>
      </c>
      <c r="F25" s="22">
        <f t="shared" si="12"/>
        <v>18</v>
      </c>
      <c r="G25" s="22">
        <f t="shared" si="12"/>
        <v>10</v>
      </c>
      <c r="H25" s="22">
        <f t="shared" si="12"/>
        <v>21</v>
      </c>
      <c r="I25" s="22">
        <f t="shared" si="12"/>
        <v>23</v>
      </c>
      <c r="J25" s="22">
        <f t="shared" si="12"/>
        <v>21</v>
      </c>
      <c r="K25" s="22">
        <f t="shared" si="12"/>
        <v>18</v>
      </c>
      <c r="L25" s="22">
        <f t="shared" si="12"/>
        <v>30</v>
      </c>
      <c r="M25" s="22">
        <f t="shared" si="12"/>
        <v>16</v>
      </c>
      <c r="N25" s="22">
        <f t="shared" si="12"/>
        <v>29</v>
      </c>
      <c r="O25" s="22">
        <f t="shared" si="12"/>
        <v>35</v>
      </c>
      <c r="P25" s="22">
        <f t="shared" si="12"/>
        <v>33</v>
      </c>
      <c r="Q25" s="22">
        <f t="shared" si="12"/>
        <v>44</v>
      </c>
      <c r="R25" s="22">
        <f t="shared" si="12"/>
        <v>36</v>
      </c>
      <c r="S25" s="22">
        <f t="shared" si="12"/>
        <v>65</v>
      </c>
      <c r="T25" s="22">
        <f t="shared" si="12"/>
        <v>79</v>
      </c>
      <c r="U25" s="22">
        <f t="shared" si="12"/>
        <v>94</v>
      </c>
      <c r="V25" s="22">
        <f t="shared" ref="V25:W25" si="18">SUM(V7,V10,V13,V16,V19,V22)</f>
        <v>70</v>
      </c>
      <c r="W25" s="22">
        <f t="shared" si="18"/>
        <v>66</v>
      </c>
      <c r="X25" s="22">
        <f t="shared" ref="X25:Y25" si="19">SUM(X7,X10,X13,X16,X19,X22)</f>
        <v>61</v>
      </c>
      <c r="Y25" s="22">
        <f t="shared" si="19"/>
        <v>62</v>
      </c>
      <c r="Z25" s="22">
        <f t="shared" ref="Z25:AA25" si="20">SUM(Z7,Z10,Z13,Z16,Z19,Z22)</f>
        <v>36</v>
      </c>
      <c r="AA25" s="22">
        <f t="shared" si="20"/>
        <v>35</v>
      </c>
      <c r="AB25" s="22">
        <f t="shared" ref="AB25:AC25" si="21">SUM(AB7,AB10,AB13,AB16,AB19,AB22)</f>
        <v>30</v>
      </c>
      <c r="AC25" s="22">
        <f t="shared" si="21"/>
        <v>44</v>
      </c>
      <c r="AD25" s="22">
        <f t="shared" ref="AD25:AE25" si="22">SUM(AD7,AD10,AD13,AD16,AD19,AD22)</f>
        <v>39</v>
      </c>
      <c r="AE25" s="22">
        <f t="shared" si="22"/>
        <v>39</v>
      </c>
      <c r="AF25" s="22">
        <f t="shared" ref="AF25:AG25" si="23">SUM(AF7,AF10,AF13,AF16,AF19,AF22)</f>
        <v>41</v>
      </c>
      <c r="AG25" s="22">
        <f t="shared" si="23"/>
        <v>44</v>
      </c>
      <c r="AH25" s="22">
        <f t="shared" ref="AH25" si="24">SUM(AH7,AH10,AH13,AH16,AH19,AH22)</f>
        <v>39</v>
      </c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</row>
    <row r="26" spans="1:54" ht="15.75" thickBot="1" x14ac:dyDescent="0.3">
      <c r="A26" s="23"/>
      <c r="B26" s="24" t="s">
        <v>6</v>
      </c>
      <c r="C26" s="25">
        <v>4.1407867494824018</v>
      </c>
      <c r="D26" s="25">
        <v>3.0120481927710845</v>
      </c>
      <c r="E26" s="25">
        <v>1.4767932489451476</v>
      </c>
      <c r="F26" s="25">
        <v>3.0797101449275366</v>
      </c>
      <c r="G26" s="25">
        <v>1.1009174311926606</v>
      </c>
      <c r="H26" s="25">
        <f t="shared" ref="H26:N26" si="25">H25/H24*100</f>
        <v>3.4482758620689653</v>
      </c>
      <c r="I26" s="25">
        <f t="shared" si="25"/>
        <v>3.865546218487395</v>
      </c>
      <c r="J26" s="25">
        <f t="shared" si="25"/>
        <v>4.0462427745664744</v>
      </c>
      <c r="K26" s="25">
        <f t="shared" si="25"/>
        <v>2.7950310559006213</v>
      </c>
      <c r="L26" s="25">
        <f t="shared" si="25"/>
        <v>5.1993067590987865</v>
      </c>
      <c r="M26" s="25">
        <f t="shared" si="25"/>
        <v>2.6143790849673203</v>
      </c>
      <c r="N26" s="25">
        <f t="shared" si="25"/>
        <v>5.4716981132075473</v>
      </c>
      <c r="O26" s="25">
        <f t="shared" ref="O26:P26" si="26">O25/O24*100</f>
        <v>6.205673758865248</v>
      </c>
      <c r="P26" s="25">
        <f t="shared" si="26"/>
        <v>6.2264150943396226</v>
      </c>
      <c r="Q26" s="25">
        <f t="shared" ref="Q26:R26" si="27">Q25/Q24*100</f>
        <v>8.0733944954128454</v>
      </c>
      <c r="R26" s="25">
        <f t="shared" si="27"/>
        <v>6.557377049180328</v>
      </c>
      <c r="S26" s="25">
        <f t="shared" ref="S26:T26" si="28">S25/S24*100</f>
        <v>10.97972972972973</v>
      </c>
      <c r="T26" s="25">
        <f t="shared" si="28"/>
        <v>14.442413162705666</v>
      </c>
      <c r="U26" s="25">
        <f t="shared" ref="U26:V26" si="29">U25/U24*100</f>
        <v>15.959252971137522</v>
      </c>
      <c r="V26" s="25">
        <f t="shared" si="29"/>
        <v>13.779527559055119</v>
      </c>
      <c r="W26" s="25">
        <f t="shared" ref="W26:X26" si="30">W25/W24*100</f>
        <v>16.176470588235293</v>
      </c>
      <c r="X26" s="25">
        <f t="shared" si="30"/>
        <v>13.062098501070663</v>
      </c>
      <c r="Y26" s="25">
        <f t="shared" ref="Y26:Z26" si="31">Y25/Y24*100</f>
        <v>11.272727272727273</v>
      </c>
      <c r="Z26" s="25">
        <f t="shared" si="31"/>
        <v>6.4981949458483745</v>
      </c>
      <c r="AA26" s="25">
        <f t="shared" ref="AA26:AB26" si="32">AA25/AA24*100</f>
        <v>9.2348284960422156</v>
      </c>
      <c r="AB26" s="25">
        <f t="shared" si="32"/>
        <v>6.4377682403433472</v>
      </c>
      <c r="AC26" s="25">
        <f t="shared" ref="AC26:AD26" si="33">AC25/AC24*100</f>
        <v>8.413001912045889</v>
      </c>
      <c r="AD26" s="25">
        <f t="shared" si="33"/>
        <v>8.4598698481561811</v>
      </c>
      <c r="AE26" s="25">
        <f t="shared" ref="AE26:AF26" si="34">AE25/AE24*100</f>
        <v>8.3511777301927204</v>
      </c>
      <c r="AF26" s="25">
        <f t="shared" si="34"/>
        <v>7.9611650485436893</v>
      </c>
      <c r="AG26" s="25">
        <f t="shared" ref="AG26:AH26" si="35">AG25/AG24*100</f>
        <v>8.7301587301587293</v>
      </c>
      <c r="AH26" s="25">
        <f t="shared" si="35"/>
        <v>7.1428571428571423</v>
      </c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</row>
    <row r="27" spans="1:54" x14ac:dyDescent="0.25">
      <c r="A27" s="2" t="s">
        <v>46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54" x14ac:dyDescent="0.25">
      <c r="A28" s="26" t="s">
        <v>12</v>
      </c>
    </row>
    <row r="29" spans="1:54" x14ac:dyDescent="0.25">
      <c r="A29" s="31" t="s">
        <v>42</v>
      </c>
    </row>
    <row r="34" spans="3:3" x14ac:dyDescent="0.25">
      <c r="C34" s="32"/>
    </row>
  </sheetData>
  <mergeCells count="1">
    <mergeCell ref="A4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"/>
  <sheetViews>
    <sheetView tabSelected="1" zoomScale="85" zoomScaleNormal="85" workbookViewId="0">
      <selection activeCell="V14" sqref="V1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C.E. Centros de Salud</vt:lpstr>
      <vt:lpstr>C.E. Hospitales</vt:lpstr>
      <vt:lpstr>Guardias</vt:lpstr>
      <vt:lpstr>Internación</vt:lpstr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estssp08</cp:lastModifiedBy>
  <dcterms:created xsi:type="dcterms:W3CDTF">2022-12-27T13:15:10Z</dcterms:created>
  <dcterms:modified xsi:type="dcterms:W3CDTF">2023-08-17T11:28:37Z</dcterms:modified>
</cp:coreProperties>
</file>